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00" windowWidth="14595" windowHeight="12525" tabRatio="872" activeTab="0"/>
  </bookViews>
  <sheets>
    <sheet name="Titul" sheetId="1" r:id="rId1"/>
    <sheet name="01-Instalace solární soustavy" sheetId="2" r:id="rId2"/>
    <sheet name="02-Úprava výměníkové stanice" sheetId="3" r:id="rId3"/>
    <sheet name="03-Konstrukce pro uložení " sheetId="4" r:id="rId4"/>
    <sheet name="04-Hromosvod" sheetId="5" r:id="rId5"/>
    <sheet name="05-MaR" sheetId="6" r:id="rId6"/>
    <sheet name="06-Stavební přípomoce" sheetId="7" r:id="rId7"/>
  </sheets>
  <definedNames>
    <definedName name="ahoj" localSheetId="1">#REF!</definedName>
    <definedName name="ahoj" localSheetId="3">#REF!</definedName>
    <definedName name="ahoj" localSheetId="5">#REF!</definedName>
    <definedName name="ahoj">#REF!</definedName>
    <definedName name="_xlnm.Print_Area" localSheetId="1">'01-Instalace solární soustavy'!$A$1:$F$99</definedName>
    <definedName name="_xlnm.Print_Area" localSheetId="2">'02-Úprava výměníkové stanice'!$A$1:$F$55</definedName>
    <definedName name="_xlnm.Print_Area" localSheetId="3">'03-Konstrukce pro uložení '!$A$1:$F$19</definedName>
    <definedName name="_xlnm.Print_Area" localSheetId="4">'04-Hromosvod'!$A$1:$F$31</definedName>
    <definedName name="_xlnm.Print_Area" localSheetId="5">'05-MaR'!$A$1:$F$64</definedName>
    <definedName name="_xlnm.Print_Area" localSheetId="6">'06-Stavební přípomoce'!$A$1:$F$29</definedName>
    <definedName name="_xlnm.Print_Area" localSheetId="0">'Titul'!$A$1:$F$16</definedName>
    <definedName name="wrn.1." localSheetId="6" hidden="1">{#N/A,#N/A,FALSE,"List1";#N/A,#N/A,FALSE,"List2";#N/A,#N/A,FALSE,"List3";#N/A,#N/A,FALSE,"List4";#N/A,#N/A,FALSE,"List5"}</definedName>
    <definedName name="wrn.1." hidden="1">{#N/A,#N/A,FALSE,"List1";#N/A,#N/A,FALSE,"List2";#N/A,#N/A,FALSE,"List3";#N/A,#N/A,FALSE,"List4";#N/A,#N/A,FALSE,"List5"}</definedName>
  </definedNames>
  <calcPr fullCalcOnLoad="1"/>
</workbook>
</file>

<file path=xl/sharedStrings.xml><?xml version="1.0" encoding="utf-8"?>
<sst xmlns="http://schemas.openxmlformats.org/spreadsheetml/2006/main" count="644" uniqueCount="286">
  <si>
    <t>Investor:</t>
  </si>
  <si>
    <t>Položka</t>
  </si>
  <si>
    <t>ks</t>
  </si>
  <si>
    <t>m</t>
  </si>
  <si>
    <t>Cena celkem s DPH</t>
  </si>
  <si>
    <t>Cena celkem bez DPH</t>
  </si>
  <si>
    <t>kpl</t>
  </si>
  <si>
    <t>Investiční akce:</t>
  </si>
  <si>
    <t>Zpracovatel</t>
  </si>
  <si>
    <t xml:space="preserve">Vypracoval: </t>
  </si>
  <si>
    <t>Název</t>
  </si>
  <si>
    <t>Množství</t>
  </si>
  <si>
    <t>MJ</t>
  </si>
  <si>
    <t>Cena/jedn.</t>
  </si>
  <si>
    <t>Cena celkem</t>
  </si>
  <si>
    <t>Veškeré položky ve výkazu jsou uvedeny včetně montážních prací a ostatních výkonů spojených s instalací systému</t>
  </si>
  <si>
    <t>Datum:</t>
  </si>
  <si>
    <t>SO01</t>
  </si>
  <si>
    <t>SO02</t>
  </si>
  <si>
    <t>SO03</t>
  </si>
  <si>
    <t>m2</t>
  </si>
  <si>
    <t>t</t>
  </si>
  <si>
    <t>Sluneční kolektor vakuový s 9ks U trubicemi a reflexním plechem viz. technická specifikace kolektoru v TZ</t>
  </si>
  <si>
    <t>SO04</t>
  </si>
  <si>
    <t>SO05</t>
  </si>
  <si>
    <t>SO06</t>
  </si>
  <si>
    <t>Montáž ocelových (žárově pozinkované) konstrukcí vč. dodávky</t>
  </si>
  <si>
    <t>kg</t>
  </si>
  <si>
    <t>Konstrukce pro uložení solárního systému</t>
  </si>
  <si>
    <t>Instalace solární soustavy</t>
  </si>
  <si>
    <t>SO07</t>
  </si>
  <si>
    <t>Zodpovědný projektant:</t>
  </si>
  <si>
    <t>Ing. Luboš Knor</t>
  </si>
  <si>
    <t>Stupeň PD:</t>
  </si>
  <si>
    <t>Ostatní</t>
  </si>
  <si>
    <t>Konstrukce zámečnické</t>
  </si>
  <si>
    <t>Manometr technický 0-4 bar, včetně smyčky</t>
  </si>
  <si>
    <t>Přesun hmot</t>
  </si>
  <si>
    <t>Nátěry syntetické potrubí ocelového do DN 50, barva základní antikorozní</t>
  </si>
  <si>
    <t>Topná a tlaková zkouška dle ČSN 060310</t>
  </si>
  <si>
    <t xml:space="preserve">Propláchnutí systému </t>
  </si>
  <si>
    <t>Seznam položek - Výkaz výměr</t>
  </si>
  <si>
    <t>Primární okruh solárního systému</t>
  </si>
  <si>
    <t>Zavětrovací vzpěra včetně šroubů, rovná střecha</t>
  </si>
  <si>
    <t>Odvzdušňovací ventil 3/8" pro solární systémy, 160°C</t>
  </si>
  <si>
    <t>Kulový kohout 3/8" pro solární systémy, 160°C</t>
  </si>
  <si>
    <t>Teplonosná antikorozní kapalina pro solární systémy na bázi monopropylenglykolu</t>
  </si>
  <si>
    <t>l</t>
  </si>
  <si>
    <t>Propláchnutí systému</t>
  </si>
  <si>
    <t>Tlaková a topná zkouška</t>
  </si>
  <si>
    <t>Revize elektro</t>
  </si>
  <si>
    <t>Zaškolení obsluhy a uvedení do provozu</t>
  </si>
  <si>
    <t xml:space="preserve">Elektroinstalace a MaR </t>
  </si>
  <si>
    <t>Nastavení systému MaR</t>
  </si>
  <si>
    <t>Hromosvod</t>
  </si>
  <si>
    <t>pozn:</t>
  </si>
  <si>
    <t>Ohebná elektroinstalační trubka, průměr 20mm včetně přísluš.</t>
  </si>
  <si>
    <t>Ohebná elektroinstalační trubka, průměr 32mm včetně přísluš.</t>
  </si>
  <si>
    <t>Elektroinstalační trubka šedá, průměr 25mm, včetně kolen a úchytného materiálu</t>
  </si>
  <si>
    <t>Plastová nástěnná krabicová rozvodka včetně svorek a průchodek</t>
  </si>
  <si>
    <t>Kabely</t>
  </si>
  <si>
    <t>Kabel silový CYKY 3Jx2,5</t>
  </si>
  <si>
    <t>Kabel stíněný JYTY 14Dx1</t>
  </si>
  <si>
    <t>Služby</t>
  </si>
  <si>
    <t>Výchozí revize el. zařízení</t>
  </si>
  <si>
    <t>Uvedení do provozu včetně zaregulování</t>
  </si>
  <si>
    <t>Funkční zkouška 72hod</t>
  </si>
  <si>
    <t>Doprava</t>
  </si>
  <si>
    <t>Ing. Jiří Ondřej</t>
  </si>
  <si>
    <t>Zařízení staveniště</t>
  </si>
  <si>
    <t>Primární okruh</t>
  </si>
  <si>
    <t>Sekundární okruh</t>
  </si>
  <si>
    <t>Energy Benefit Centre a.s., Thákurova 531/4, 160 00 Praha 6</t>
  </si>
  <si>
    <t>Cu potrubí 28x1,5, včetně tvarovek, spojovacího a kotvícího materiálu</t>
  </si>
  <si>
    <t>Cu potrubí 22x1,0, včetně tvarovek, spojovacího a kotvícího materiálu</t>
  </si>
  <si>
    <t>Cu potrubí 35x1,5, včetně tvarovek, spojovacího a kotvícího materiálu</t>
  </si>
  <si>
    <t>Cu potrubí 42x1,5, včetně tvarovek, spojovacího a kotvícího materiálu</t>
  </si>
  <si>
    <t>Expanzní nádoba 300l, 6 bar, solar</t>
  </si>
  <si>
    <t>Zpětná klapka, DN 40, PN 16, pitná voda</t>
  </si>
  <si>
    <t>Kulový uzávěr, DN 40, PN 16, pitná voda</t>
  </si>
  <si>
    <t>Jímka pro termostat</t>
  </si>
  <si>
    <t>Nespecifikované armatury, šroubení, příruby atd. nutné pro montáž systému</t>
  </si>
  <si>
    <t>Zpětná klapka, DN 50, PN 16, pitná voda</t>
  </si>
  <si>
    <t>Kulový uzávěr, DN 50, PN 16, pitná voda</t>
  </si>
  <si>
    <t>Vypouštěcí/napouštěcí kohout DN15, PN16</t>
  </si>
  <si>
    <t>Termostat do jímky  30-120°C</t>
  </si>
  <si>
    <t>Stavební objekt 03 - Konstrukce pro uložení solárního systému</t>
  </si>
  <si>
    <t>Stavební objekt 04 - Hromosvod</t>
  </si>
  <si>
    <t>Připojení do ohřevu TV</t>
  </si>
  <si>
    <t>Montážní materiál</t>
  </si>
  <si>
    <t>Sada připojovacích dílů pro kolektorové pole (4 kolektory)</t>
  </si>
  <si>
    <t>Sada pro uchycení a propojení 4 kolektorů</t>
  </si>
  <si>
    <t>Kulový kohout DN40 pro solární systémy, 160°C</t>
  </si>
  <si>
    <t>Instalace solárního systému pro přípravu teplé vody v objektu Domova pro seniory v Chomutově</t>
  </si>
  <si>
    <t>Statutární město Chomutov, Zborovská 4602, 430 28 Chomutov</t>
  </si>
  <si>
    <t>Ing. Tomáš Vít</t>
  </si>
  <si>
    <t>1/2013</t>
  </si>
  <si>
    <t>DPH 21 %</t>
  </si>
  <si>
    <t>Úprava výměníkové stanice</t>
  </si>
  <si>
    <t>Rozpočtová rezerva - 5%</t>
  </si>
  <si>
    <t>Držák trojúhelníkový pro sluneční kolektor na rovnou střechu, 45°</t>
  </si>
  <si>
    <t>Regulátor průtoku s ukazatelem, pro solární systémy, Q=2-12 l/min, 160°C</t>
  </si>
  <si>
    <t>Vypouštěcí/napouštěcí kohout DN15 pro solární systémy, 160°C</t>
  </si>
  <si>
    <t>Tep. izolace pr. 22 mat. kaučuk tl. 19 mm včetně povrchové úpravy oplechováním, tmax=150°C</t>
  </si>
  <si>
    <t>Tep. izolace pr. 28 mat. kaučuk tl. 19 mm včetně povrchové úpravy oplechováním, tmax=150°C</t>
  </si>
  <si>
    <t>Tep. izolace pr. 35 mat. kaučuk tl. 25 mm včetně povrchové úpravy oplechováním, tmax=150°C</t>
  </si>
  <si>
    <t>Tep. izolace pr. 42 mat. kaučuk tl. 25 mm včetně povrchové úpravy oplechováním, tmax=150°C</t>
  </si>
  <si>
    <t>Ventil uzavírací s vypouštěním pro expanzní nádobu 6/4"</t>
  </si>
  <si>
    <t>Zpětná klapka, DN 32, PN 16, pitná voda</t>
  </si>
  <si>
    <t>Kulový uzávěr, DN 32, PN 16, pitná voda</t>
  </si>
  <si>
    <t>Kulový uzávěr, DN 20, PN 16, pitná voda</t>
  </si>
  <si>
    <t>Teploměr d=63, s jímkou, základní 0-120°C</t>
  </si>
  <si>
    <t>Potrubí z nerezavějící oceli 42x1,5, včetně tvarovek, přírub, spojovacího a kotvícího materiálu, 110°C ,PN16, pitná voda</t>
  </si>
  <si>
    <t>Potrubí z nerezavějící oceli 35x1,5, včetně tvarovek, přírub, spojovacího a kotvícího materiálu, 110°C ,PN16, pitná voda</t>
  </si>
  <si>
    <t>PPR potrubí 50x8,3, včetně tvarovek, spojovacího a kotvícího materiálu, PN20, pitná voda</t>
  </si>
  <si>
    <t>PPR potrubí 40x6,7, včetně tvarovek, spojovacího a kotvícího materiálu, PN20, pitná voda</t>
  </si>
  <si>
    <t>PPR potrubí 20x3,4, včetně tvarovek, spojovacího a kotvícího materiálu, PN20, pitná voda</t>
  </si>
  <si>
    <t>Napojení nových PPR rozvodů TV na stávající PPR rozvody, DN40</t>
  </si>
  <si>
    <t>Napojení nových PPR rozvodů SV na stávající PPR rozvody, DN40</t>
  </si>
  <si>
    <t>Hotové výrobky + montáž</t>
  </si>
  <si>
    <t>Základní betonový blok 650x650x90 mm včetně zabetonovaného plechu 550/150/5 a dvou závitových tyčí M12 dl. 500 mm, opatřený oky pro manipulaci</t>
  </si>
  <si>
    <t>Horní betonový blok 650x650x90 mm s dvěma otvory pr. 25 mm, opatřený oky pro manipulaci</t>
  </si>
  <si>
    <t>Pryžové podložky 750x750x10 mm</t>
  </si>
  <si>
    <t>Ing. Martin Stránský, Ph.D.</t>
  </si>
  <si>
    <t>Stavební přípomoce</t>
  </si>
  <si>
    <t>Vysazení dveřního křídla 800/1970, včetně vybourání ocelových zárubní</t>
  </si>
  <si>
    <t>Bourání otvorů v železobetonovém stěnovém panelu tl. 150 - rozšíření otvoru dveří</t>
  </si>
  <si>
    <t>Úprava SDK podhledu u nových dveří</t>
  </si>
  <si>
    <t>Provedení montážního otvoru 1x1 m v SDK podhledu včetně začištění po montáži</t>
  </si>
  <si>
    <t>Nové dveře jednokřídlé 1100/1970, včetně ocelové zárubně, montáže a začištění po montáži</t>
  </si>
  <si>
    <t>Stavební objekt 01 - Instalace solární soustavy</t>
  </si>
  <si>
    <t>Stavební objekt 02 - Úprava výměníkové stanice</t>
  </si>
  <si>
    <t>Stavební objekt 05 - Měření a regulace</t>
  </si>
  <si>
    <t>Prostup pro potrubí ve stropu, jádrové vrtání, půměr do 100 mm, začištění po montáži potrubí</t>
  </si>
  <si>
    <t>Prostup pro potrubí ve střešní konstrukci, jádrové vrtání, průměr do 250 mm, včetně chráničky, napojení hydroizolace a začištění po montáži potrubí</t>
  </si>
  <si>
    <t>Stavební objekt 06 - Stavební přípomoce</t>
  </si>
  <si>
    <t>Prostup pro potrubí ve stěně, jádrové vrtání, půměr do 100 mm, začištění po montáži potrubí</t>
  </si>
  <si>
    <t>Měření a regulace</t>
  </si>
  <si>
    <t>DPS</t>
  </si>
  <si>
    <t>Drát FeZn 8 - jímací vodič, svodový vodič</t>
  </si>
  <si>
    <t>Spojovací svorka (SS)</t>
  </si>
  <si>
    <t>Připojovací svorka na konstrukci - dle konstrukce připojovaného zařízení SP</t>
  </si>
  <si>
    <t>Tyčový jímač - tyč 4,0 m, stojan, 3x betonový podstavec, pryžová podložka, objímka tyče, svorka jímací tyče</t>
  </si>
  <si>
    <t>Podpěra jímače na střechu - PV21 (plast + beton)</t>
  </si>
  <si>
    <t>Ochranné nátěry</t>
  </si>
  <si>
    <t>Spojovací , kotevní a další pomocný montážní materiál</t>
  </si>
  <si>
    <t>Demontáž a likvidace části stávajícího hromosvodu</t>
  </si>
  <si>
    <t>Montáž hromosvodu</t>
  </si>
  <si>
    <t>Zkoušky a měření během výstavby</t>
  </si>
  <si>
    <t>Výchozí revize hromosvodu</t>
  </si>
  <si>
    <t>Drát FeZn 10 - jímací vodič, svodový vodič</t>
  </si>
  <si>
    <t>Zemnící tyč (ZT) 2,0 m</t>
  </si>
  <si>
    <t>Zkušební svorka (SZ)</t>
  </si>
  <si>
    <t>Křížová svorka (SK)</t>
  </si>
  <si>
    <t>Ochranný úhelník (OÚ) 2,0 m včetně 2ks držáků (DOÚ)</t>
  </si>
  <si>
    <t>Podpěra jímače horizontální - PV1h</t>
  </si>
  <si>
    <t>Uložení zemnící tyče do země včetně souvisejících zemních prací</t>
  </si>
  <si>
    <t>Přesun hmot do výšky 30 m - jeřábnické práce</t>
  </si>
  <si>
    <t>Požadavky na další materiál mohou vyplynout ze stavebního průzkumu, pokud by se zjistil například navyhovující stav zemnicí soustavy nebo pospojování. Veškeré položky ve výkazu jsou uvedeny včetně montážních prací a ostatních výkonů spojených s instalací systému.</t>
  </si>
  <si>
    <t>Demontáž části rozebíratelného podhledu a opětovná montáž po instalaci potrubí</t>
  </si>
  <si>
    <t>Bourání betonových podlah, tloušťka do 200 mm, včetně likvidace suti</t>
  </si>
  <si>
    <t>Betonová mazanina tl. 100 mm</t>
  </si>
  <si>
    <t>Pokládka vodorovné živičné hydroizolace podlah včetně dodávky materiálu a napojení na stávající hydroizolaci</t>
  </si>
  <si>
    <t>Pronájem montážní plošiny, výškový dosah 25 m</t>
  </si>
  <si>
    <t>hod</t>
  </si>
  <si>
    <t>Nátěry ocelových konstrukcí - 2x základ + 2x syntetický vrchní nátěr</t>
  </si>
  <si>
    <t>Dodávka a pokládka nášlapné vrstvy podlahy</t>
  </si>
  <si>
    <t>Přesun hmot do výšky 30 m - jeřábové práce</t>
  </si>
  <si>
    <t>Přesun hmot pro zámečnické konstrukce do výšky 30 m - jeřábové práce</t>
  </si>
  <si>
    <t>Ing. Martin Bureš</t>
  </si>
  <si>
    <t>Plastová nádoba na solární kapalinu, objem 50 litrů</t>
  </si>
  <si>
    <t>Izolační pouzdro pr. 42 mat. minerál. vlna tl. 30 mm, povrch. úprava Al fólie, tmax=150°C</t>
  </si>
  <si>
    <t>Izolační pouzdro pr. 35 mat. minerál. vlna tl. 30 mm, povrch. úprava Al fólie, tmax=150°C</t>
  </si>
  <si>
    <t>Dvoutrubková solární čerpadlová skupina včetně oběhového čerpadla Č1 - průtok 2880 kg/h, H=6,5m, tlakoměru a teploměrů, pojistného ventilu 6 bar, napouštěcích a vypouštěcích ventilů, uzavíracích ventilů, zpětných klapek, separátoru vzduchu, průtokoměru s regulací průtoku, termoizolačního obalu</t>
  </si>
  <si>
    <t>Deskový pájený výměník, 30 desek, teplosměnná plocha S=4,8 m2, m=1450 kg/h, dp=2 kPa, včetně termoizolačního obalu</t>
  </si>
  <si>
    <t>Deskový pájený výměník, 34 desek, teplosměnná plocha S=0,928 m2, m1=3,25 m3/h, dp1=11 kPa, m2=1,75 m3/h, dp2=4 kPa, včetně termoizolačního obalu</t>
  </si>
  <si>
    <t>3-cestný směšovací ventil DN40, pitná voda, včetně servopohonu 230V, omezení výstupní teploty TV cca 55°C, ovl. MaR</t>
  </si>
  <si>
    <t>3-cestný přepínací ventil DN32, pitná voda, včetně servopohonu 230V, ovl. MaR</t>
  </si>
  <si>
    <t>Č2 - čerpadlo nabíjecí s 3 stupňovou reg. výkonu, bronz., 200W/230V, Q=2,88 m3/h / H=2,0m, pitná voda</t>
  </si>
  <si>
    <t>Č3 - čerpadlo nabíjecí s 3 stupňovou reg. výkonu, bronz., 200W/230V, Q=2,88 m3/h / H=2,0m, pitná voda</t>
  </si>
  <si>
    <t>Č4 - čerpadlo cirkulační TV s 3 stupňovou reg. výkonu, bronz., 200W/230V, Q=1,2 m3/h / Hmax=4,0m, pitná voda</t>
  </si>
  <si>
    <t>Č5 - čerpadlo termické dezinfekce s 3 stupňovou reg. výkonu, bronz., 200W/230V, Q=1,2 m3/h / H=4,0m, pitná voda</t>
  </si>
  <si>
    <t>Č6 - čerpadlo dohřevu TV s 3 stupňovou reg. výkonu, bronz., 105W/230V, Q=1,8 m3/h / H=1,5m, pitná voda</t>
  </si>
  <si>
    <t>Kulový kohout DN32 pro solární systémy, 160°C</t>
  </si>
  <si>
    <t>Izolační pouzdro pr. 42 mat. minerál. vlna tl. 30 mm, povrch. úprava Al fólie, tmax=110°C</t>
  </si>
  <si>
    <t>Izolační pouzdro pr. 35 mat. minerál. vlna tl. 30 mm, povrch. úprava Al fólie, tmax=110°C</t>
  </si>
  <si>
    <t xml:space="preserve">Tep. Izolace z polyetylenových návleků pr. 50 / tl. 30 mm </t>
  </si>
  <si>
    <t xml:space="preserve">Tep. Izolace z polyetylenových návleků  pr. 40 / tl. 30 mm </t>
  </si>
  <si>
    <t xml:space="preserve">Tep. Izolace z polyetylenových návleků  pr. 20 / tl. 10 mm </t>
  </si>
  <si>
    <t>Napojení nových PPR rozvodů CV na stávající PPR rozvody, DN32</t>
  </si>
  <si>
    <t>Vodoměr na studenou vodu, Qmax=2,5m3/h</t>
  </si>
  <si>
    <t>Průtokoměr solární, Qn=6,0 m3/h + 2 tepl.čidla a jímky, včetně kalorimetru</t>
  </si>
  <si>
    <t>Rozvaděč MaR a elektro (napájení a ovládání solárního systému)</t>
  </si>
  <si>
    <t>Sběrač dat (datalogger)</t>
  </si>
  <si>
    <t>Kabelové rozvody napájení a ovladání MaR solárního systému</t>
  </si>
  <si>
    <t>Přeložení stávajících povrchových kabelových vedení (230V)</t>
  </si>
  <si>
    <t>Přesuny hmot do suterénu objektu</t>
  </si>
  <si>
    <t>Přesuny hmot do výšky 30 m - jeřábové práce</t>
  </si>
  <si>
    <t>Č7 - čerpadlo topného okruhu s 3 stupňovou reg. výkonu, 115W/230V, Q=3,25 m3/h / H=3,5m</t>
  </si>
  <si>
    <t>Tlaková expanzní nádoba pro ohřev TV, objem 500 litrů, PN10, pitná voda</t>
  </si>
  <si>
    <t>Pojistný ventil, PN6, 3bar</t>
  </si>
  <si>
    <t>Izolační pouzdro pr. 54 mat. minerál. vlna tl. 40 mm, povrch. úprava Al fólie, tmax=110°C</t>
  </si>
  <si>
    <t>Automatický odvzdušňovací ventil, DN15, PN6</t>
  </si>
  <si>
    <t>Odvzdušňovací nádoba DN 100</t>
  </si>
  <si>
    <t>PVC fólie pro povrchovou úpravu tepelných izolací potrubí, bílá barva, tl. 0,35 mm včetně tvarovek a spojovacího materiálu na izolaci rozměr 30x42 mm</t>
  </si>
  <si>
    <t>Pevný bod, potrubí Cu 42x1,5 mm, nosnost 100 kg</t>
  </si>
  <si>
    <t>Digitální regulátor solárního ohřevu, nastavitelné parametry systému, bilanční a diagnostické funkce, ovládání 1ks přepínacího ventilu, 1ks směšovacího ventilu TV, 7ks oběhových čerpadel, funkce signalizace pro externí MaR výměníkové stanice, funkce dle popisu v TZ a schematu zapojení</t>
  </si>
  <si>
    <t>Demontáž a posun na novou pozici stávajícího uzavíracího ventilu DN 70, ocelové potrubí</t>
  </si>
  <si>
    <t>Napojení nových ocelových rozvodů primárního okruhu na stávající ocelové potrubí do DN 80</t>
  </si>
  <si>
    <t>Dodávka a montáž odbočky na ležaté kanalizační potrubí</t>
  </si>
  <si>
    <t>Podlahová vpust DN 110 s vodorovným odtokem a živičnou manžetou</t>
  </si>
  <si>
    <t>Potrubí kanalizační z PP DN 110, včetně tvarovek a spojovacího materiálu</t>
  </si>
  <si>
    <t>Rozváděč R-VS26</t>
  </si>
  <si>
    <t>Řídící systém (R-VS26)</t>
  </si>
  <si>
    <t>Prvky měření a regulace připojené z rozvaděče R-VS26</t>
  </si>
  <si>
    <t>Okruh řízení výměníku pro ohřev TV</t>
  </si>
  <si>
    <t>Doplnění jištění do stávajícího rozvaděče MaR ve VS26</t>
  </si>
  <si>
    <t>Rozváděč R-SOL</t>
  </si>
  <si>
    <t>Rozváděčová skříň, svorkovnice nahoře, krytí IP54, rozměry šxvxh=400x400x200 včetně vnitřní výbavy.</t>
  </si>
  <si>
    <t>Další příslušenství rozvaděče: hlavní vypínač 230V/16A, pomocná relé, jističe, svorky, kabelové průchodky, atd.</t>
  </si>
  <si>
    <t>Vývod pro třístupňový motor čerpadla 115W/230V. V sestavě:  motorový spouštěč + jednotka pomoc.kontaktů, stykač + jednotky pomocných kontaktů, ovladač A-0-R a signálka chodu na panelu, montážní příslušenství</t>
  </si>
  <si>
    <t>Prvky měření a regulace připojené z rozvaděče R-SOL</t>
  </si>
  <si>
    <t>Kabel silový CYKY 12Jx1,5</t>
  </si>
  <si>
    <t>Montážní práce MaR</t>
  </si>
  <si>
    <t>Software pro DDC stanice</t>
  </si>
  <si>
    <t>Zaškolení obsluhy, návod k obsluze, provozní řád</t>
  </si>
  <si>
    <t>Kabel mezi VS26 a VS15 je stávající, bylo zjištěno, že 1 pár je rezervní</t>
  </si>
  <si>
    <t>Sigálka LED zelená 230VAC "CHOD VÝMĚNÍKU"</t>
  </si>
  <si>
    <t>Sigálka LED žlutá 230VAC "PORUCHA VÝMĚNÍKU"</t>
  </si>
  <si>
    <t>Připojení čerpadla Č7 na MaR</t>
  </si>
  <si>
    <t>Drobný instalační materiál</t>
  </si>
  <si>
    <t>Lano CYA6 žz</t>
  </si>
  <si>
    <t>Nespecifikované armatury, šroubení, příruby, konzoly atd. nutné pro montáž systému</t>
  </si>
  <si>
    <t>Tlumiče chvění pro uložení potrubí DN50</t>
  </si>
  <si>
    <t>Provozní řád solární soustavy včetně specifikace revizí a údržby</t>
  </si>
  <si>
    <t>Montáž a dodávka zámečnické konstrukce (stůl pro expanzní nádoby 1500x750x850 mm) svařené z tyčí průřezu L 80x80x6 mm a plechu tl. 6 mm</t>
  </si>
  <si>
    <t>Montáž a dodávka zámečnické konstrukce (stůl pro expanzní nádoby 2200x750x850 mm) svařené z tyčí průřezu L 80x80x6 mm, L 60x60x6 mm a plechu tl. 6 mm</t>
  </si>
  <si>
    <t>Požární ucpávka prostupu potrubí do DN 50 požárně dělící konstrukcí</t>
  </si>
  <si>
    <t>Zásobník TV 1500 litrů, bez topného hada, smaltovaný vnitřní povrch, magneziová anoda, včetně tepelné izolace s PVC folií, úprava pro pitnou vodu, 10 bar</t>
  </si>
  <si>
    <t>Zásobník TV 1000 litrů, bez topného hada, smaltovaný vnitřní povrch, magneziová anoda, včetně tepelné izolace s PVC folií, úprava pro pitnou vodu 10 bar</t>
  </si>
  <si>
    <t>Pojistný ventil, PN16, 8bar, pitná voda</t>
  </si>
  <si>
    <t>Tlaková expanzní nádoba, objem 25 litrů, 6 bar, 120°C</t>
  </si>
  <si>
    <t>Automatické doplňovací zařízení, výkon doplňování 0,5 m3/h při dp 1,5 bar, vstupní tlak max. 10 bar, výstupní tlak 0,5 - 5 bar, napájení 230V, se systémovým oddělovačem, materiál tělesa mosaz</t>
  </si>
  <si>
    <t>Vyrovnávací nádrž, objem 20 litrů, 6 bar</t>
  </si>
  <si>
    <t>Ventil uzavírací s vypouštění pro expanzní nádobu 3/4"</t>
  </si>
  <si>
    <t>Zpětná klapka, DN 50, PN 6</t>
  </si>
  <si>
    <t>Kulový uzávěr, DN 50, PN 6</t>
  </si>
  <si>
    <t>Kulový uzávěr, DN 15, PN 6</t>
  </si>
  <si>
    <t>Vypouštěcí/napouštěcí kohout DN15, PN6</t>
  </si>
  <si>
    <t>Potrubí z pozinkované oceli 54x1,5, včetně lisovacích tvarovek, přírub, spojovacího a kotvícího materiálu</t>
  </si>
  <si>
    <t>Potrubí z pozinkované oceli 15x1, včetně lisovacích tvarovek, spojovacího a kotvícího materiálu</t>
  </si>
  <si>
    <t>Cu potrubí 18x1, včetně tvarovek, spojovacího a kotvícího materiálu</t>
  </si>
  <si>
    <t>Vodoměr na topnou vodu, Qmax=1,5m3/h, dálkový odečet</t>
  </si>
  <si>
    <t>Napojení nových Cu rozvodů ÚT na stávající Cu rozvody, do DN32</t>
  </si>
  <si>
    <t>Propojení dálkového odečtu vodoměru s výměníkovou stanicí včetně kabeláže</t>
  </si>
  <si>
    <t>Kabelový žlab kovový, pozinkovaný, včetně víka podpěr a montáž. příslušenství 62/50</t>
  </si>
  <si>
    <t>Montáž rozváděčové skříně, svorkovnice nahoře, krytí IP54, rozměry šxvxh=600x600x200 včetně vnitřní výbavy (materiál dodá správce VS, fa Actherm)</t>
  </si>
  <si>
    <t>Montáž dalšího příslušenství rozvaděče: hlavní vypínač 230V/16A, bezpečnostní trafo 230V/24V/100VA, napěťový zdroj 24VDC/2,5A servisní zásuvka 230V/10A, pomocná relé, jističe, svorky, kabelové průchodky, přepěťová ochrana III.st., ovladače, signálky, atd. (materiál dodá správce VS, fa Actherm)</t>
  </si>
  <si>
    <t>Montáž kompaktního řídícího systému včetně LCD displeje 122x32 bodů a klávesnice, CPU, sériová komunikace RS232 a RS485 - ARION , 1MB RAM, 512kB Flash, RTC, EEPROM, Ethernet, napájení 24VDC, 8xAI, 8xDI, 4xAO, 8xDO (materiál dodá správce VS, fa Actherm)</t>
  </si>
  <si>
    <t>Montáž snímače teploty se stonkem,s proudovým výstupem,IP65, 0°C až +150°C=4 až 20mA, délka stonku 180mm (materiál dodá správce VS, fa Actherm)</t>
  </si>
  <si>
    <t>Montáž jímky G1/2 , nerez, délka 100mm + návarek G1/2, PN40 (materiál dodá správce VS, fa Actherm)</t>
  </si>
  <si>
    <t>Montáž regulátoru teploty kapilárového, regulační rozsah 30 až90°C, délka kapiláry 1,6m, výstupní přepínací kontakt, krytí IP54 (materiál dodá správce VS, fa Actherm)</t>
  </si>
  <si>
    <t>Montáž jímky M27x2, nerez, délka 135mm + návarek M27x2, PN16 (materiál dodá správce VS, fa Actherm)</t>
  </si>
  <si>
    <t>Montáž snímače tlaku, 0 až 1MPa, 4 až 20mA, těsnění FPM, konektor DIN43650 IP65, připojení: M20x1,5 (materiál dodá správce VS, fa Actherm)</t>
  </si>
  <si>
    <t>Montáž kondenzační smyčky, M20x1,5, PN250 - nerez + kohout tlakoměrný s kontrolním výstupem M20x1,5, PN250, mosaz (materiál dodá správce VS, fa Actherm)</t>
  </si>
  <si>
    <t>Montáž havarijního uzávěru,tvárná litina,dvoucestný reverzní tlakově odlehčený, přírubový s hrubou těsnící lištou, DN25,PN40, Kvs=10,max. teplota 220°C,měkké těsnění kov-PTFE, ucpávka PTFE, charka ekviprocentní, elektrohydr.servop.24VAC, 3-pol.ovl., havarij. funkce (materiál dodá správce VS, fa Actherm)</t>
  </si>
  <si>
    <t>Montáž VDSL modemu, pro zajištění komunikace na modem do výměníkové stanice VS15, Zahradní 3, Chomutov, kompletní připojení komunikační linky (materiál dodá správce VS, fa Actherm)</t>
  </si>
  <si>
    <t>Jistič 16A/1B včetně montážního příslušenství - doplnit do stávajícího rozvaděče MaR /Martia/ ve výměníkové stanici (materiál dodá správce VS, fa Actherm)</t>
  </si>
  <si>
    <t>Montáž kabelu silového CYKY 3Jx1,5 (materiál dodá správce VS, fa Actherm)</t>
  </si>
  <si>
    <t>Montáž kabelu silového CYKY 5Jx1,5 (materiál dodá správce VS, fa Actherm)</t>
  </si>
  <si>
    <t>Montáž kabelu stíněného JYTY 2Dx1 (materiál dodá správce VS, fa Actherm)</t>
  </si>
  <si>
    <t>Montáž kabelu stíněného JYTY 4Dx1 (materiál dodá správce VS, fa Actherm)</t>
  </si>
  <si>
    <t>Montáž kabelu stíněného JYTY 7Dx1 (materiál dodá správce VS, fa Actherm)</t>
  </si>
  <si>
    <t>Montáž kabelu stíněného JYSTY 2x2x0,8 (materiál dodá správce VS, fa Actherm)</t>
  </si>
  <si>
    <t>Montáž kabelu UTP cat5e 4x2x0,6 (materiál dodá správce VS, fa Actherm)</t>
  </si>
  <si>
    <t>Montáž celonerezového trubkového výměníku tepla, PN 25/25, topné médium horká voda 160°C, topná plocha 5,4 m2, výkon 93kW při 70/60°C a Q1=8,05 m3/h na primáru a 40/65°C a Q2=3,25 m3/h na sekundáru (materiál dodá správce VS, fa Actherm)</t>
  </si>
  <si>
    <t>Montáž tepelně izolačního obalu trubkového výměníku tepla, materiál izolace minerální vlna, hliníkové oplechování, 160°C (materiál dodá správce VS, fa Actherm)</t>
  </si>
  <si>
    <t>Montáž ocelové podpůrné konstrukce trubkového výměníku tepla, včetně uložení na tlumičích chvění (materiál dodá správce VS, fa Actherm)</t>
  </si>
  <si>
    <t>Montáž kulového uzávěru, DN 50, PN 40 (materiál dodá správce VS, fa Actherm)</t>
  </si>
  <si>
    <t>Montáž vypouštěcího/napouštěcího kohoutu DN15, PN40 (materiál dodá správce VS, fa Actherm)</t>
  </si>
  <si>
    <t>Montáž odvzdušňovací nádoby DN 100 (materiál dodá správce VS, fa Actherm)</t>
  </si>
  <si>
    <t>Montáž potrubí ocelového svařovaného DN50, včetně přírub, spojovacího a kotvícího materiálu (materiál dodá správce VS, fa Actherm)</t>
  </si>
  <si>
    <t>Montáž potrubí ocelového svařovaného DN15, včetně přírub, spojovacího a kotvícího materiálu (materiál dodá správce VS, fa Actherm)</t>
  </si>
  <si>
    <t>Montáž izolačního pouzdra pr. 60 mat. minerál. vlna tl. 40 mm, povrch. úprava Al fólie, tmax=160°C (materiál dodá správce VS, fa Actherm)</t>
  </si>
  <si>
    <t>Montáž kompaktního ultrazvukového měřiče tepla - průtokoměr DN 40, PN 25, tmax=150°C, Qn=10 m3/h + 2 tepl.čidla a jímky, včetně kalorimetru (materiál dodá správce VS, fa Actherm)</t>
  </si>
  <si>
    <t>Montáž tlumičů chvění pro uložení potrubí DN50 (materiál dodá správce VS, fa Actherm)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</si>
</sst>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#,##0\ &quot;Kč&quot;"/>
    <numFmt numFmtId="166" formatCode="#,##0&quot; Kč&quot;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sz val="11"/>
      <name val="Times New Roman CE"/>
      <family val="0"/>
    </font>
    <font>
      <sz val="10"/>
      <name val="Arial CE"/>
      <family val="0"/>
    </font>
    <font>
      <b/>
      <sz val="20"/>
      <name val="Arial CE"/>
      <family val="2"/>
    </font>
    <font>
      <b/>
      <sz val="12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20"/>
      <color indexed="8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20"/>
      <color theme="1"/>
      <name val="Calibri"/>
      <family val="2"/>
    </font>
    <font>
      <b/>
      <sz val="10"/>
      <color theme="1"/>
      <name val="Arial"/>
      <family val="2"/>
    </font>
    <font>
      <b/>
      <sz val="12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/>
    </border>
    <border>
      <left style="thin"/>
      <right style="medium"/>
      <top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6" fillId="0" borderId="9">
      <alignment horizontal="center" vertical="center"/>
      <protection locked="0"/>
    </xf>
    <xf numFmtId="0" fontId="43" fillId="26" borderId="8" applyNumberFormat="0" applyAlignment="0" applyProtection="0"/>
    <xf numFmtId="0" fontId="44" fillId="26" borderId="10" applyNumberFormat="0" applyAlignment="0" applyProtection="0"/>
    <xf numFmtId="0" fontId="45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53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 horizontal="left"/>
    </xf>
    <xf numFmtId="49" fontId="3" fillId="0" borderId="12" xfId="0" applyNumberFormat="1" applyFont="1" applyBorder="1" applyAlignment="1">
      <alignment horizontal="center"/>
    </xf>
    <xf numFmtId="0" fontId="3" fillId="0" borderId="12" xfId="0" applyFont="1" applyBorder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/>
    </xf>
    <xf numFmtId="49" fontId="0" fillId="0" borderId="14" xfId="0" applyNumberFormat="1" applyFill="1" applyBorder="1" applyAlignment="1">
      <alignment horizontal="left"/>
    </xf>
    <xf numFmtId="49" fontId="0" fillId="0" borderId="15" xfId="0" applyNumberFormat="1" applyFill="1" applyBorder="1" applyAlignment="1">
      <alignment horizontal="left"/>
    </xf>
    <xf numFmtId="0" fontId="0" fillId="0" borderId="0" xfId="0" applyAlignment="1">
      <alignment horizontal="center"/>
    </xf>
    <xf numFmtId="0" fontId="0" fillId="0" borderId="15" xfId="0" applyFill="1" applyBorder="1" applyAlignment="1">
      <alignment horizontal="right"/>
    </xf>
    <xf numFmtId="0" fontId="0" fillId="0" borderId="0" xfId="0" applyFill="1" applyAlignment="1">
      <alignment/>
    </xf>
    <xf numFmtId="49" fontId="0" fillId="0" borderId="9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17" xfId="0" applyNumberFormat="1" applyFill="1" applyBorder="1" applyAlignment="1">
      <alignment horizontal="left"/>
    </xf>
    <xf numFmtId="0" fontId="0" fillId="0" borderId="17" xfId="0" applyFill="1" applyBorder="1" applyAlignment="1">
      <alignment horizontal="right"/>
    </xf>
    <xf numFmtId="0" fontId="0" fillId="0" borderId="0" xfId="0" applyAlignment="1">
      <alignment/>
    </xf>
    <xf numFmtId="2" fontId="0" fillId="0" borderId="9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49" fontId="0" fillId="0" borderId="0" xfId="0" applyNumberFormat="1" applyFill="1" applyBorder="1" applyAlignment="1">
      <alignment horizontal="left"/>
    </xf>
    <xf numFmtId="0" fontId="0" fillId="0" borderId="9" xfId="0" applyFill="1" applyBorder="1" applyAlignment="1">
      <alignment horizontal="right"/>
    </xf>
    <xf numFmtId="49" fontId="0" fillId="0" borderId="18" xfId="0" applyNumberFormat="1" applyFill="1" applyBorder="1" applyAlignment="1">
      <alignment horizontal="left"/>
    </xf>
    <xf numFmtId="5" fontId="0" fillId="0" borderId="0" xfId="0" applyNumberFormat="1" applyFill="1" applyBorder="1" applyAlignment="1">
      <alignment horizontal="right"/>
    </xf>
    <xf numFmtId="41" fontId="0" fillId="0" borderId="0" xfId="0" applyNumberFormat="1" applyFill="1" applyBorder="1" applyAlignment="1">
      <alignment horizontal="right"/>
    </xf>
    <xf numFmtId="0" fontId="46" fillId="0" borderId="0" xfId="0" applyFont="1" applyAlignment="1">
      <alignment/>
    </xf>
    <xf numFmtId="49" fontId="0" fillId="0" borderId="19" xfId="0" applyNumberFormat="1" applyFill="1" applyBorder="1" applyAlignment="1">
      <alignment horizontal="left"/>
    </xf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right"/>
    </xf>
    <xf numFmtId="0" fontId="3" fillId="33" borderId="11" xfId="0" applyFont="1" applyFill="1" applyBorder="1" applyAlignment="1">
      <alignment horizontal="center" vertical="center" wrapText="1"/>
    </xf>
    <xf numFmtId="5" fontId="4" fillId="34" borderId="21" xfId="0" applyNumberFormat="1" applyFont="1" applyFill="1" applyBorder="1" applyAlignment="1">
      <alignment horizontal="center" vertical="center" wrapText="1"/>
    </xf>
    <xf numFmtId="5" fontId="2" fillId="34" borderId="21" xfId="0" applyNumberFormat="1" applyFont="1" applyFill="1" applyBorder="1" applyAlignment="1">
      <alignment horizontal="center" vertical="center" wrapText="1"/>
    </xf>
    <xf numFmtId="165" fontId="0" fillId="0" borderId="9" xfId="0" applyNumberFormat="1" applyFill="1" applyBorder="1" applyAlignment="1">
      <alignment horizontal="right"/>
    </xf>
    <xf numFmtId="165" fontId="0" fillId="0" borderId="22" xfId="0" applyNumberFormat="1" applyFill="1" applyBorder="1" applyAlignment="1">
      <alignment horizontal="right"/>
    </xf>
    <xf numFmtId="2" fontId="0" fillId="0" borderId="22" xfId="0" applyNumberFormat="1" applyFill="1" applyBorder="1" applyAlignment="1">
      <alignment horizontal="right"/>
    </xf>
    <xf numFmtId="2" fontId="0" fillId="0" borderId="17" xfId="0" applyNumberFormat="1" applyFill="1" applyBorder="1" applyAlignment="1">
      <alignment horizontal="right"/>
    </xf>
    <xf numFmtId="2" fontId="0" fillId="0" borderId="23" xfId="0" applyNumberFormat="1" applyFill="1" applyBorder="1" applyAlignment="1">
      <alignment horizontal="right"/>
    </xf>
    <xf numFmtId="2" fontId="0" fillId="0" borderId="24" xfId="0" applyNumberFormat="1" applyFill="1" applyBorder="1" applyAlignment="1">
      <alignment horizontal="right"/>
    </xf>
    <xf numFmtId="2" fontId="0" fillId="0" borderId="25" xfId="0" applyNumberFormat="1" applyFill="1" applyBorder="1" applyAlignment="1">
      <alignment horizontal="right"/>
    </xf>
    <xf numFmtId="0" fontId="0" fillId="0" borderId="0" xfId="0" applyBorder="1" applyAlignment="1">
      <alignment/>
    </xf>
    <xf numFmtId="2" fontId="0" fillId="35" borderId="0" xfId="0" applyNumberFormat="1" applyFill="1" applyBorder="1" applyAlignment="1">
      <alignment/>
    </xf>
    <xf numFmtId="49" fontId="0" fillId="0" borderId="15" xfId="0" applyNumberFormat="1" applyBorder="1" applyAlignment="1">
      <alignment horizontal="left"/>
    </xf>
    <xf numFmtId="0" fontId="0" fillId="0" borderId="0" xfId="0" applyAlignment="1">
      <alignment/>
    </xf>
    <xf numFmtId="49" fontId="0" fillId="0" borderId="9" xfId="0" applyNumberFormat="1" applyFill="1" applyBorder="1" applyAlignment="1">
      <alignment horizontal="left" vertical="top" wrapText="1"/>
    </xf>
    <xf numFmtId="0" fontId="0" fillId="0" borderId="9" xfId="0" applyNumberFormat="1" applyFill="1" applyBorder="1" applyAlignment="1">
      <alignment horizontal="left" vertical="top" wrapText="1"/>
    </xf>
    <xf numFmtId="49" fontId="0" fillId="0" borderId="20" xfId="0" applyNumberFormat="1" applyFill="1" applyBorder="1" applyAlignment="1">
      <alignment horizontal="left"/>
    </xf>
    <xf numFmtId="0" fontId="0" fillId="0" borderId="20" xfId="0" applyFill="1" applyBorder="1" applyAlignment="1">
      <alignment horizontal="right"/>
    </xf>
    <xf numFmtId="165" fontId="0" fillId="0" borderId="9" xfId="0" applyNumberFormat="1" applyBorder="1" applyAlignment="1">
      <alignment horizontal="right"/>
    </xf>
    <xf numFmtId="49" fontId="0" fillId="0" borderId="26" xfId="0" applyNumberFormat="1" applyFill="1" applyBorder="1" applyAlignment="1">
      <alignment horizontal="left"/>
    </xf>
    <xf numFmtId="49" fontId="0" fillId="0" borderId="20" xfId="0" applyNumberFormat="1" applyFill="1" applyBorder="1" applyAlignment="1">
      <alignment horizontal="left" wrapText="1"/>
    </xf>
    <xf numFmtId="0" fontId="0" fillId="0" borderId="0" xfId="0" applyAlignment="1">
      <alignment/>
    </xf>
    <xf numFmtId="0" fontId="3" fillId="33" borderId="21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 shrinkToFit="1"/>
    </xf>
    <xf numFmtId="0" fontId="3" fillId="34" borderId="11" xfId="0" applyFont="1" applyFill="1" applyBorder="1" applyAlignment="1">
      <alignment horizontal="center" vertical="center" wrapText="1" shrinkToFit="1"/>
    </xf>
    <xf numFmtId="49" fontId="0" fillId="0" borderId="9" xfId="0" applyNumberFormat="1" applyBorder="1" applyAlignment="1">
      <alignment horizontal="left"/>
    </xf>
    <xf numFmtId="0" fontId="3" fillId="0" borderId="1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9" fontId="0" fillId="0" borderId="9" xfId="0" applyNumberFormat="1" applyFill="1" applyBorder="1" applyAlignment="1">
      <alignment horizontal="left"/>
    </xf>
    <xf numFmtId="2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horizontal="right"/>
    </xf>
    <xf numFmtId="0" fontId="46" fillId="0" borderId="0" xfId="0" applyFont="1" applyAlignment="1">
      <alignment/>
    </xf>
    <xf numFmtId="164" fontId="2" fillId="34" borderId="11" xfId="0" applyNumberFormat="1" applyFont="1" applyFill="1" applyBorder="1" applyAlignment="1">
      <alignment horizontal="center" vertical="center" wrapText="1"/>
    </xf>
    <xf numFmtId="164" fontId="4" fillId="34" borderId="21" xfId="0" applyNumberFormat="1" applyFont="1" applyFill="1" applyBorder="1" applyAlignment="1">
      <alignment horizontal="center" vertical="center" wrapText="1"/>
    </xf>
    <xf numFmtId="164" fontId="2" fillId="34" borderId="21" xfId="0" applyNumberFormat="1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left" wrapText="1"/>
    </xf>
    <xf numFmtId="0" fontId="46" fillId="0" borderId="0" xfId="0" applyFont="1" applyBorder="1" applyAlignment="1">
      <alignment/>
    </xf>
    <xf numFmtId="0" fontId="0" fillId="0" borderId="20" xfId="0" applyNumberFormat="1" applyFill="1" applyBorder="1" applyAlignment="1">
      <alignment horizontal="left" vertical="top" wrapText="1"/>
    </xf>
    <xf numFmtId="165" fontId="0" fillId="0" borderId="20" xfId="0" applyNumberFormat="1" applyFill="1" applyBorder="1" applyAlignment="1">
      <alignment horizontal="right"/>
    </xf>
    <xf numFmtId="165" fontId="0" fillId="0" borderId="27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horizontal="left" vertical="top" wrapText="1"/>
    </xf>
    <xf numFmtId="165" fontId="0" fillId="0" borderId="28" xfId="0" applyNumberFormat="1" applyFill="1" applyBorder="1" applyAlignment="1">
      <alignment horizontal="right"/>
    </xf>
    <xf numFmtId="165" fontId="0" fillId="0" borderId="23" xfId="0" applyNumberFormat="1" applyFill="1" applyBorder="1" applyAlignment="1">
      <alignment horizontal="right"/>
    </xf>
    <xf numFmtId="0" fontId="0" fillId="0" borderId="9" xfId="0" applyNumberFormat="1" applyFill="1" applyBorder="1" applyAlignment="1">
      <alignment wrapText="1"/>
    </xf>
    <xf numFmtId="49" fontId="0" fillId="0" borderId="15" xfId="0" applyNumberFormat="1" applyFill="1" applyBorder="1" applyAlignment="1">
      <alignment horizontal="left" vertical="top" wrapText="1"/>
    </xf>
    <xf numFmtId="49" fontId="0" fillId="0" borderId="9" xfId="0" applyNumberFormat="1" applyFill="1" applyBorder="1" applyAlignment="1">
      <alignment horizontal="left" vertical="center" wrapText="1"/>
    </xf>
    <xf numFmtId="49" fontId="0" fillId="0" borderId="17" xfId="0" applyNumberForma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wrapText="1"/>
    </xf>
    <xf numFmtId="164" fontId="0" fillId="0" borderId="9" xfId="0" applyNumberFormat="1" applyFill="1" applyBorder="1" applyAlignment="1">
      <alignment/>
    </xf>
    <xf numFmtId="49" fontId="0" fillId="0" borderId="9" xfId="0" applyNumberFormat="1" applyFill="1" applyBorder="1" applyAlignment="1">
      <alignment horizontal="left" wrapText="1"/>
    </xf>
    <xf numFmtId="164" fontId="0" fillId="0" borderId="9" xfId="0" applyNumberFormat="1" applyFill="1" applyBorder="1" applyAlignment="1">
      <alignment wrapText="1"/>
    </xf>
    <xf numFmtId="0" fontId="1" fillId="0" borderId="9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right"/>
    </xf>
    <xf numFmtId="164" fontId="0" fillId="0" borderId="17" xfId="0" applyNumberFormat="1" applyFill="1" applyBorder="1" applyAlignment="1">
      <alignment wrapText="1"/>
    </xf>
    <xf numFmtId="164" fontId="0" fillId="0" borderId="17" xfId="0" applyNumberFormat="1" applyFill="1" applyBorder="1" applyAlignment="1">
      <alignment/>
    </xf>
    <xf numFmtId="0" fontId="26" fillId="0" borderId="9" xfId="0" applyNumberFormat="1" applyFont="1" applyFill="1" applyBorder="1" applyAlignment="1">
      <alignment horizontal="left" vertical="top" wrapText="1"/>
    </xf>
    <xf numFmtId="165" fontId="0" fillId="0" borderId="15" xfId="0" applyNumberFormat="1" applyFill="1" applyBorder="1" applyAlignment="1">
      <alignment horizontal="right"/>
    </xf>
    <xf numFmtId="0" fontId="0" fillId="0" borderId="15" xfId="0" applyNumberFormat="1" applyFill="1" applyBorder="1" applyAlignment="1">
      <alignment wrapText="1"/>
    </xf>
    <xf numFmtId="0" fontId="0" fillId="0" borderId="17" xfId="0" applyNumberFormat="1" applyFill="1" applyBorder="1" applyAlignment="1">
      <alignment wrapText="1"/>
    </xf>
    <xf numFmtId="0" fontId="0" fillId="0" borderId="9" xfId="0" applyNumberFormat="1" applyFill="1" applyBorder="1" applyAlignment="1">
      <alignment horizontal="left" wrapText="1"/>
    </xf>
    <xf numFmtId="0" fontId="0" fillId="36" borderId="0" xfId="0" applyFill="1" applyAlignment="1">
      <alignment/>
    </xf>
    <xf numFmtId="0" fontId="3" fillId="33" borderId="11" xfId="0" applyFont="1" applyFill="1" applyBorder="1" applyAlignment="1">
      <alignment horizontal="left" vertical="center"/>
    </xf>
    <xf numFmtId="0" fontId="0" fillId="33" borderId="12" xfId="0" applyFill="1" applyBorder="1" applyAlignment="1">
      <alignment horizontal="center" vertical="center"/>
    </xf>
    <xf numFmtId="49" fontId="0" fillId="33" borderId="12" xfId="0" applyNumberFormat="1" applyFill="1" applyBorder="1" applyAlignment="1">
      <alignment horizontal="left" vertical="center"/>
    </xf>
    <xf numFmtId="0" fontId="0" fillId="33" borderId="12" xfId="0" applyFill="1" applyBorder="1" applyAlignment="1">
      <alignment horizontal="right" vertical="center"/>
    </xf>
    <xf numFmtId="0" fontId="0" fillId="33" borderId="13" xfId="0" applyFill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/>
    </xf>
    <xf numFmtId="0" fontId="3" fillId="33" borderId="21" xfId="0" applyFont="1" applyFill="1" applyBorder="1" applyAlignment="1">
      <alignment horizontal="left" vertical="center" wrapText="1"/>
    </xf>
    <xf numFmtId="2" fontId="0" fillId="36" borderId="0" xfId="0" applyNumberFormat="1" applyFill="1" applyBorder="1" applyAlignment="1">
      <alignment/>
    </xf>
    <xf numFmtId="0" fontId="0" fillId="36" borderId="0" xfId="0" applyFill="1" applyBorder="1" applyAlignment="1">
      <alignment/>
    </xf>
    <xf numFmtId="0" fontId="0" fillId="0" borderId="14" xfId="0" applyFill="1" applyBorder="1" applyAlignment="1">
      <alignment horizontal="left" vertical="top"/>
    </xf>
    <xf numFmtId="0" fontId="0" fillId="0" borderId="18" xfId="0" applyFill="1" applyBorder="1" applyAlignment="1">
      <alignment horizontal="left" vertical="top"/>
    </xf>
    <xf numFmtId="0" fontId="0" fillId="0" borderId="19" xfId="0" applyFill="1" applyBorder="1" applyAlignment="1">
      <alignment horizontal="left" vertical="top"/>
    </xf>
    <xf numFmtId="0" fontId="0" fillId="0" borderId="16" xfId="0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0" fillId="0" borderId="19" xfId="0" applyNumberFormat="1" applyFill="1" applyBorder="1" applyAlignment="1">
      <alignment horizontal="left" vertical="top"/>
    </xf>
    <xf numFmtId="0" fontId="0" fillId="0" borderId="18" xfId="0" applyNumberFormat="1" applyFill="1" applyBorder="1" applyAlignment="1">
      <alignment horizontal="left" vertical="top"/>
    </xf>
    <xf numFmtId="0" fontId="0" fillId="0" borderId="15" xfId="0" applyFill="1" applyBorder="1" applyAlignment="1">
      <alignment/>
    </xf>
    <xf numFmtId="0" fontId="0" fillId="0" borderId="9" xfId="0" applyFill="1" applyBorder="1" applyAlignment="1">
      <alignment/>
    </xf>
    <xf numFmtId="0" fontId="1" fillId="0" borderId="20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20" xfId="0" applyFill="1" applyBorder="1" applyAlignment="1">
      <alignment/>
    </xf>
    <xf numFmtId="164" fontId="0" fillId="0" borderId="15" xfId="0" applyNumberFormat="1" applyFill="1" applyBorder="1" applyAlignment="1">
      <alignment wrapText="1"/>
    </xf>
    <xf numFmtId="0" fontId="0" fillId="0" borderId="15" xfId="0" applyNumberFormat="1" applyFill="1" applyBorder="1" applyAlignment="1">
      <alignment horizontal="right"/>
    </xf>
    <xf numFmtId="164" fontId="0" fillId="0" borderId="15" xfId="0" applyNumberFormat="1" applyFill="1" applyBorder="1" applyAlignment="1">
      <alignment/>
    </xf>
    <xf numFmtId="165" fontId="0" fillId="0" borderId="15" xfId="0" applyNumberFormat="1" applyFill="1" applyBorder="1" applyAlignment="1">
      <alignment/>
    </xf>
    <xf numFmtId="165" fontId="0" fillId="0" borderId="28" xfId="0" applyNumberFormat="1" applyFill="1" applyBorder="1" applyAlignment="1">
      <alignment/>
    </xf>
    <xf numFmtId="49" fontId="0" fillId="36" borderId="0" xfId="0" applyNumberFormat="1" applyFill="1" applyBorder="1" applyAlignment="1">
      <alignment horizontal="left" wrapText="1"/>
    </xf>
    <xf numFmtId="0" fontId="0" fillId="0" borderId="9" xfId="0" applyNumberFormat="1" applyFill="1" applyBorder="1" applyAlignment="1">
      <alignment horizontal="right"/>
    </xf>
    <xf numFmtId="165" fontId="0" fillId="0" borderId="9" xfId="0" applyNumberFormat="1" applyFill="1" applyBorder="1" applyAlignment="1">
      <alignment/>
    </xf>
    <xf numFmtId="165" fontId="0" fillId="0" borderId="22" xfId="0" applyNumberFormat="1" applyFill="1" applyBorder="1" applyAlignment="1">
      <alignment/>
    </xf>
    <xf numFmtId="0" fontId="0" fillId="0" borderId="17" xfId="0" applyNumberFormat="1" applyFill="1" applyBorder="1" applyAlignment="1">
      <alignment horizontal="right"/>
    </xf>
    <xf numFmtId="165" fontId="0" fillId="0" borderId="17" xfId="0" applyNumberFormat="1" applyFill="1" applyBorder="1" applyAlignment="1">
      <alignment/>
    </xf>
    <xf numFmtId="165" fontId="0" fillId="0" borderId="23" xfId="0" applyNumberFormat="1" applyFill="1" applyBorder="1" applyAlignment="1">
      <alignment/>
    </xf>
    <xf numFmtId="49" fontId="26" fillId="0" borderId="9" xfId="0" applyNumberFormat="1" applyFont="1" applyFill="1" applyBorder="1" applyAlignment="1">
      <alignment horizontal="left"/>
    </xf>
    <xf numFmtId="165" fontId="26" fillId="0" borderId="20" xfId="0" applyNumberFormat="1" applyFont="1" applyFill="1" applyBorder="1" applyAlignment="1">
      <alignment horizontal="right"/>
    </xf>
    <xf numFmtId="165" fontId="26" fillId="0" borderId="27" xfId="0" applyNumberFormat="1" applyFont="1" applyFill="1" applyBorder="1" applyAlignment="1">
      <alignment horizontal="right"/>
    </xf>
    <xf numFmtId="0" fontId="26" fillId="0" borderId="0" xfId="0" applyFont="1" applyFill="1" applyAlignment="1">
      <alignment/>
    </xf>
    <xf numFmtId="0" fontId="26" fillId="0" borderId="9" xfId="0" applyFont="1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5" xfId="0" applyNumberFormat="1" applyFill="1" applyBorder="1" applyAlignment="1">
      <alignment horizontal="left" wrapText="1"/>
    </xf>
    <xf numFmtId="0" fontId="0" fillId="0" borderId="17" xfId="0" applyNumberFormat="1" applyFill="1" applyBorder="1" applyAlignment="1">
      <alignment horizontal="left" wrapText="1"/>
    </xf>
    <xf numFmtId="49" fontId="26" fillId="0" borderId="9" xfId="0" applyNumberFormat="1" applyFont="1" applyFill="1" applyBorder="1" applyAlignment="1">
      <alignment horizontal="left" vertical="top" wrapText="1"/>
    </xf>
    <xf numFmtId="0" fontId="1" fillId="0" borderId="20" xfId="0" applyFont="1" applyFill="1" applyBorder="1" applyAlignment="1">
      <alignment horizontal="right"/>
    </xf>
    <xf numFmtId="0" fontId="1" fillId="0" borderId="15" xfId="0" applyFont="1" applyFill="1" applyBorder="1" applyAlignment="1">
      <alignment horizontal="left" wrapText="1"/>
    </xf>
    <xf numFmtId="0" fontId="0" fillId="0" borderId="17" xfId="0" applyNumberFormat="1" applyFill="1" applyBorder="1" applyAlignment="1">
      <alignment horizontal="left" vertical="top" wrapText="1"/>
    </xf>
    <xf numFmtId="165" fontId="0" fillId="0" borderId="17" xfId="0" applyNumberFormat="1" applyFill="1" applyBorder="1" applyAlignment="1">
      <alignment horizontal="right"/>
    </xf>
    <xf numFmtId="0" fontId="0" fillId="0" borderId="17" xfId="0" applyBorder="1" applyAlignment="1">
      <alignment horizontal="right"/>
    </xf>
    <xf numFmtId="0" fontId="1" fillId="0" borderId="15" xfId="0" applyFont="1" applyFill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0" fillId="0" borderId="14" xfId="0" applyNumberFormat="1" applyFill="1" applyBorder="1" applyAlignment="1">
      <alignment horizontal="left" vertical="top"/>
    </xf>
    <xf numFmtId="0" fontId="0" fillId="0" borderId="16" xfId="0" applyNumberFormat="1" applyFill="1" applyBorder="1" applyAlignment="1">
      <alignment horizontal="left" vertical="top"/>
    </xf>
    <xf numFmtId="0" fontId="0" fillId="0" borderId="14" xfId="0" applyNumberFormat="1" applyBorder="1" applyAlignment="1">
      <alignment horizontal="left" vertical="top"/>
    </xf>
    <xf numFmtId="0" fontId="0" fillId="0" borderId="18" xfId="0" applyNumberFormat="1" applyBorder="1" applyAlignment="1">
      <alignment horizontal="left" vertical="top"/>
    </xf>
    <xf numFmtId="0" fontId="26" fillId="0" borderId="9" xfId="0" applyNumberFormat="1" applyFont="1" applyFill="1" applyBorder="1" applyAlignment="1">
      <alignment horizontal="left" wrapText="1"/>
    </xf>
    <xf numFmtId="1" fontId="1" fillId="0" borderId="9" xfId="0" applyNumberFormat="1" applyFont="1" applyFill="1" applyBorder="1" applyAlignment="1">
      <alignment horizontal="right"/>
    </xf>
    <xf numFmtId="0" fontId="0" fillId="0" borderId="29" xfId="0" applyFill="1" applyBorder="1" applyAlignment="1">
      <alignment horizontal="left" vertical="top"/>
    </xf>
    <xf numFmtId="49" fontId="26" fillId="0" borderId="9" xfId="48" applyNumberFormat="1" applyFont="1" applyFill="1" applyBorder="1" applyAlignment="1">
      <alignment horizontal="left" wrapText="1"/>
      <protection/>
    </xf>
    <xf numFmtId="49" fontId="26" fillId="0" borderId="16" xfId="48" applyNumberFormat="1" applyFont="1" applyFill="1" applyBorder="1" applyAlignment="1">
      <alignment horizontal="left" wrapText="1"/>
      <protection/>
    </xf>
    <xf numFmtId="0" fontId="26" fillId="0" borderId="9" xfId="48" applyFont="1" applyFill="1" applyBorder="1" applyAlignment="1">
      <alignment wrapText="1"/>
      <protection/>
    </xf>
    <xf numFmtId="49" fontId="26" fillId="0" borderId="18" xfId="48" applyNumberFormat="1" applyFont="1" applyFill="1" applyBorder="1" applyAlignment="1">
      <alignment horizontal="left" vertical="top" wrapText="1"/>
      <protection/>
    </xf>
    <xf numFmtId="0" fontId="26" fillId="0" borderId="14" xfId="48" applyNumberFormat="1" applyFont="1" applyFill="1" applyBorder="1" applyAlignment="1">
      <alignment horizontal="left" vertical="top" wrapText="1"/>
      <protection/>
    </xf>
    <xf numFmtId="0" fontId="26" fillId="0" borderId="18" xfId="48" applyNumberFormat="1" applyFont="1" applyFill="1" applyBorder="1" applyAlignment="1">
      <alignment horizontal="left" vertical="top" wrapText="1"/>
      <protection/>
    </xf>
    <xf numFmtId="0" fontId="26" fillId="0" borderId="14" xfId="48" applyNumberFormat="1" applyFont="1" applyFill="1" applyBorder="1" applyAlignment="1">
      <alignment horizontal="left" vertical="top"/>
      <protection/>
    </xf>
    <xf numFmtId="0" fontId="26" fillId="0" borderId="14" xfId="48" applyNumberFormat="1" applyFont="1" applyFill="1" applyBorder="1" applyAlignment="1">
      <alignment horizontal="left" wrapText="1"/>
      <protection/>
    </xf>
    <xf numFmtId="0" fontId="26" fillId="0" borderId="18" xfId="48" applyNumberFormat="1" applyFont="1" applyFill="1" applyBorder="1" applyAlignment="1">
      <alignment horizontal="left" wrapText="1"/>
      <protection/>
    </xf>
    <xf numFmtId="0" fontId="0" fillId="0" borderId="9" xfId="0" applyFont="1" applyBorder="1" applyAlignment="1">
      <alignment horizontal="right"/>
    </xf>
    <xf numFmtId="49" fontId="0" fillId="0" borderId="9" xfId="0" applyNumberFormat="1" applyFont="1" applyBorder="1" applyAlignment="1">
      <alignment horizontal="left"/>
    </xf>
    <xf numFmtId="165" fontId="0" fillId="0" borderId="9" xfId="0" applyNumberFormat="1" applyFont="1" applyBorder="1" applyAlignment="1">
      <alignment horizontal="right"/>
    </xf>
    <xf numFmtId="0" fontId="26" fillId="0" borderId="9" xfId="48" applyFont="1" applyFill="1" applyBorder="1" applyAlignment="1">
      <alignment horizontal="right" wrapText="1"/>
      <protection/>
    </xf>
    <xf numFmtId="0" fontId="26" fillId="0" borderId="9" xfId="48" applyFont="1" applyFill="1" applyBorder="1" applyAlignment="1">
      <alignment horizontal="left" wrapText="1"/>
      <protection/>
    </xf>
    <xf numFmtId="49" fontId="26" fillId="0" borderId="9" xfId="48" applyNumberFormat="1" applyFont="1" applyFill="1" applyBorder="1" applyAlignment="1">
      <alignment horizontal="left" vertical="top" wrapText="1"/>
      <protection/>
    </xf>
    <xf numFmtId="7" fontId="2" fillId="34" borderId="21" xfId="0" applyNumberFormat="1" applyFont="1" applyFill="1" applyBorder="1" applyAlignment="1">
      <alignment horizontal="center" vertical="center" wrapText="1"/>
    </xf>
    <xf numFmtId="165" fontId="0" fillId="0" borderId="0" xfId="0" applyNumberFormat="1" applyAlignment="1">
      <alignment/>
    </xf>
    <xf numFmtId="165" fontId="0" fillId="36" borderId="0" xfId="0" applyNumberFormat="1" applyFill="1" applyAlignment="1">
      <alignment/>
    </xf>
    <xf numFmtId="165" fontId="0" fillId="0" borderId="0" xfId="0" applyNumberFormat="1" applyFont="1" applyAlignment="1">
      <alignment/>
    </xf>
    <xf numFmtId="165" fontId="26" fillId="0" borderId="17" xfId="0" applyNumberFormat="1" applyFont="1" applyFill="1" applyBorder="1" applyAlignment="1">
      <alignment horizontal="right"/>
    </xf>
    <xf numFmtId="165" fontId="26" fillId="0" borderId="15" xfId="0" applyNumberFormat="1" applyFont="1" applyFill="1" applyBorder="1" applyAlignment="1">
      <alignment horizontal="right"/>
    </xf>
    <xf numFmtId="165" fontId="26" fillId="0" borderId="9" xfId="0" applyNumberFormat="1" applyFont="1" applyFill="1" applyBorder="1" applyAlignment="1">
      <alignment horizontal="right"/>
    </xf>
    <xf numFmtId="166" fontId="0" fillId="0" borderId="30" xfId="0" applyNumberFormat="1" applyFill="1" applyBorder="1" applyAlignment="1">
      <alignment horizontal="right"/>
    </xf>
    <xf numFmtId="165" fontId="0" fillId="0" borderId="22" xfId="0" applyNumberFormat="1" applyFont="1" applyBorder="1" applyAlignment="1">
      <alignment horizontal="right"/>
    </xf>
    <xf numFmtId="0" fontId="31" fillId="33" borderId="11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left" vertical="center" wrapText="1"/>
    </xf>
    <xf numFmtId="0" fontId="3" fillId="37" borderId="31" xfId="0" applyFont="1" applyFill="1" applyBorder="1" applyAlignment="1">
      <alignment horizontal="center"/>
    </xf>
    <xf numFmtId="0" fontId="3" fillId="37" borderId="32" xfId="0" applyFont="1" applyFill="1" applyBorder="1" applyAlignment="1">
      <alignment horizontal="center"/>
    </xf>
    <xf numFmtId="0" fontId="3" fillId="37" borderId="33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 wrapText="1"/>
    </xf>
    <xf numFmtId="0" fontId="2" fillId="38" borderId="12" xfId="0" applyFont="1" applyFill="1" applyBorder="1" applyAlignment="1">
      <alignment horizontal="center" vertical="center" wrapText="1"/>
    </xf>
    <xf numFmtId="0" fontId="2" fillId="38" borderId="13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/>
    </xf>
    <xf numFmtId="0" fontId="47" fillId="33" borderId="13" xfId="0" applyFont="1" applyFill="1" applyBorder="1" applyAlignment="1">
      <alignment horizontal="center" vertical="center"/>
    </xf>
    <xf numFmtId="49" fontId="47" fillId="33" borderId="11" xfId="0" applyNumberFormat="1" applyFont="1" applyFill="1" applyBorder="1" applyAlignment="1">
      <alignment horizontal="center" vertical="center"/>
    </xf>
    <xf numFmtId="49" fontId="47" fillId="33" borderId="13" xfId="0" applyNumberFormat="1" applyFont="1" applyFill="1" applyBorder="1" applyAlignment="1">
      <alignment horizontal="center" vertical="center"/>
    </xf>
    <xf numFmtId="49" fontId="31" fillId="33" borderId="11" xfId="0" applyNumberFormat="1" applyFont="1" applyFill="1" applyBorder="1" applyAlignment="1">
      <alignment horizontal="center" vertical="center"/>
    </xf>
    <xf numFmtId="49" fontId="31" fillId="33" borderId="13" xfId="0" applyNumberFormat="1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 wrapText="1"/>
    </xf>
    <xf numFmtId="0" fontId="6" fillId="0" borderId="31" xfId="0" applyFont="1" applyBorder="1" applyAlignment="1">
      <alignment horizontal="left"/>
    </xf>
    <xf numFmtId="0" fontId="6" fillId="0" borderId="32" xfId="0" applyFont="1" applyBorder="1" applyAlignment="1">
      <alignment horizontal="left"/>
    </xf>
    <xf numFmtId="0" fontId="6" fillId="0" borderId="33" xfId="0" applyFont="1" applyBorder="1" applyAlignment="1">
      <alignment horizontal="left"/>
    </xf>
    <xf numFmtId="0" fontId="6" fillId="0" borderId="34" xfId="0" applyFont="1" applyBorder="1" applyAlignment="1">
      <alignment horizontal="left"/>
    </xf>
    <xf numFmtId="0" fontId="6" fillId="0" borderId="35" xfId="0" applyFont="1" applyBorder="1" applyAlignment="1">
      <alignment horizontal="left"/>
    </xf>
    <xf numFmtId="0" fontId="6" fillId="0" borderId="36" xfId="0" applyFont="1" applyBorder="1" applyAlignment="1">
      <alignment horizontal="left"/>
    </xf>
    <xf numFmtId="49" fontId="48" fillId="0" borderId="31" xfId="0" applyNumberFormat="1" applyFont="1" applyBorder="1" applyAlignment="1">
      <alignment horizontal="center" wrapText="1"/>
    </xf>
    <xf numFmtId="49" fontId="48" fillId="0" borderId="32" xfId="0" applyNumberFormat="1" applyFont="1" applyBorder="1" applyAlignment="1">
      <alignment horizontal="center" wrapText="1"/>
    </xf>
    <xf numFmtId="49" fontId="48" fillId="0" borderId="33" xfId="0" applyNumberFormat="1" applyFont="1" applyBorder="1" applyAlignment="1">
      <alignment horizontal="center" wrapText="1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8" fillId="0" borderId="34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6" xfId="0" applyFont="1" applyBorder="1" applyAlignment="1">
      <alignment horizontal="center" wrapText="1"/>
    </xf>
    <xf numFmtId="49" fontId="48" fillId="0" borderId="11" xfId="0" applyNumberFormat="1" applyFont="1" applyBorder="1" applyAlignment="1">
      <alignment horizontal="center" wrapText="1"/>
    </xf>
    <xf numFmtId="49" fontId="48" fillId="0" borderId="12" xfId="0" applyNumberFormat="1" applyFont="1" applyBorder="1" applyAlignment="1">
      <alignment horizontal="center" wrapText="1"/>
    </xf>
    <xf numFmtId="49" fontId="48" fillId="0" borderId="13" xfId="0" applyNumberFormat="1" applyFont="1" applyBorder="1" applyAlignment="1">
      <alignment horizontal="center" wrapText="1"/>
    </xf>
    <xf numFmtId="0" fontId="7" fillId="37" borderId="31" xfId="0" applyFont="1" applyFill="1" applyBorder="1" applyAlignment="1">
      <alignment horizontal="center"/>
    </xf>
    <xf numFmtId="0" fontId="7" fillId="37" borderId="32" xfId="0" applyFont="1" applyFill="1" applyBorder="1" applyAlignment="1">
      <alignment horizontal="center"/>
    </xf>
    <xf numFmtId="0" fontId="7" fillId="37" borderId="33" xfId="0" applyFont="1" applyFill="1" applyBorder="1" applyAlignment="1">
      <alignment horizontal="center"/>
    </xf>
    <xf numFmtId="49" fontId="48" fillId="0" borderId="11" xfId="0" applyNumberFormat="1" applyFont="1" applyFill="1" applyBorder="1" applyAlignment="1">
      <alignment horizontal="center" vertical="top" wrapText="1"/>
    </xf>
    <xf numFmtId="49" fontId="48" fillId="0" borderId="12" xfId="0" applyNumberFormat="1" applyFont="1" applyFill="1" applyBorder="1" applyAlignment="1">
      <alignment horizontal="center" vertical="top" wrapText="1"/>
    </xf>
    <xf numFmtId="49" fontId="48" fillId="0" borderId="13" xfId="0" applyNumberFormat="1" applyFont="1" applyFill="1" applyBorder="1" applyAlignment="1">
      <alignment horizontal="center" vertical="top" wrapText="1"/>
    </xf>
    <xf numFmtId="49" fontId="0" fillId="0" borderId="31" xfId="0" applyNumberFormat="1" applyFill="1" applyBorder="1" applyAlignment="1">
      <alignment horizontal="left" wrapText="1"/>
    </xf>
    <xf numFmtId="0" fontId="0" fillId="0" borderId="32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ill="1" applyBorder="1" applyAlignment="1">
      <alignment/>
    </xf>
    <xf numFmtId="0" fontId="0" fillId="0" borderId="35" xfId="0" applyFill="1" applyBorder="1" applyAlignment="1">
      <alignment/>
    </xf>
    <xf numFmtId="0" fontId="0" fillId="0" borderId="36" xfId="0" applyFill="1" applyBorder="1" applyAlignment="1">
      <alignment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2" xfId="0" applyNumberFormat="1" applyFont="1" applyFill="1" applyBorder="1" applyAlignment="1">
      <alignment horizontal="center" vertical="center" wrapText="1"/>
    </xf>
    <xf numFmtId="49" fontId="48" fillId="0" borderId="13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wrapText="1"/>
    </xf>
    <xf numFmtId="49" fontId="48" fillId="0" borderId="12" xfId="0" applyNumberFormat="1" applyFont="1" applyFill="1" applyBorder="1" applyAlignment="1">
      <alignment horizontal="center" wrapText="1"/>
    </xf>
    <xf numFmtId="49" fontId="48" fillId="0" borderId="13" xfId="0" applyNumberFormat="1" applyFont="1" applyFill="1" applyBorder="1" applyAlignment="1">
      <alignment horizontal="center" wrapText="1"/>
    </xf>
    <xf numFmtId="49" fontId="0" fillId="0" borderId="32" xfId="0" applyNumberFormat="1" applyFill="1" applyBorder="1" applyAlignment="1">
      <alignment horizontal="left" wrapText="1"/>
    </xf>
    <xf numFmtId="49" fontId="0" fillId="0" borderId="33" xfId="0" applyNumberFormat="1" applyFill="1" applyBorder="1" applyAlignment="1">
      <alignment horizontal="left" wrapText="1"/>
    </xf>
    <xf numFmtId="49" fontId="0" fillId="0" borderId="34" xfId="0" applyNumberFormat="1" applyFill="1" applyBorder="1" applyAlignment="1">
      <alignment horizontal="left" wrapText="1"/>
    </xf>
    <xf numFmtId="49" fontId="0" fillId="0" borderId="35" xfId="0" applyNumberFormat="1" applyFill="1" applyBorder="1" applyAlignment="1">
      <alignment horizontal="left" wrapText="1"/>
    </xf>
    <xf numFmtId="49" fontId="0" fillId="0" borderId="36" xfId="0" applyNumberFormat="1" applyFill="1" applyBorder="1" applyAlignment="1">
      <alignment horizontal="left" wrapText="1"/>
    </xf>
    <xf numFmtId="49" fontId="0" fillId="0" borderId="19" xfId="0" applyNumberFormat="1" applyFill="1" applyBorder="1" applyAlignment="1">
      <alignment horizontal="left" wrapText="1"/>
    </xf>
    <xf numFmtId="0" fontId="0" fillId="0" borderId="20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23" xfId="0" applyFill="1" applyBorder="1" applyAlignment="1">
      <alignment/>
    </xf>
    <xf numFmtId="49" fontId="29" fillId="0" borderId="11" xfId="48" applyNumberFormat="1" applyFont="1" applyFill="1" applyBorder="1" applyAlignment="1">
      <alignment horizontal="center"/>
      <protection/>
    </xf>
    <xf numFmtId="49" fontId="29" fillId="0" borderId="12" xfId="48" applyNumberFormat="1" applyFont="1" applyFill="1" applyBorder="1" applyAlignment="1">
      <alignment horizontal="center"/>
      <protection/>
    </xf>
    <xf numFmtId="49" fontId="29" fillId="0" borderId="13" xfId="48" applyNumberFormat="1" applyFont="1" applyFill="1" applyBorder="1" applyAlignment="1">
      <alignment horizontal="center"/>
      <protection/>
    </xf>
    <xf numFmtId="49" fontId="26" fillId="0" borderId="37" xfId="48" applyNumberFormat="1" applyFont="1" applyFill="1" applyBorder="1" applyAlignment="1">
      <alignment horizontal="left" wrapText="1"/>
      <protection/>
    </xf>
    <xf numFmtId="49" fontId="26" fillId="0" borderId="38" xfId="48" applyNumberFormat="1" applyFont="1" applyFill="1" applyBorder="1" applyAlignment="1">
      <alignment horizontal="left" wrapText="1"/>
      <protection/>
    </xf>
    <xf numFmtId="49" fontId="26" fillId="0" borderId="39" xfId="48" applyNumberFormat="1" applyFont="1" applyFill="1" applyBorder="1" applyAlignment="1">
      <alignment horizontal="left" wrapText="1"/>
      <protection/>
    </xf>
    <xf numFmtId="49" fontId="29" fillId="0" borderId="11" xfId="48" applyNumberFormat="1" applyFont="1" applyFill="1" applyBorder="1" applyAlignment="1">
      <alignment horizontal="center" wrapText="1"/>
      <protection/>
    </xf>
    <xf numFmtId="49" fontId="29" fillId="0" borderId="12" xfId="48" applyNumberFormat="1" applyFont="1" applyFill="1" applyBorder="1" applyAlignment="1">
      <alignment horizontal="center" wrapText="1"/>
      <protection/>
    </xf>
    <xf numFmtId="49" fontId="29" fillId="0" borderId="13" xfId="48" applyNumberFormat="1" applyFont="1" applyFill="1" applyBorder="1" applyAlignment="1">
      <alignment horizont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3" xfId="47"/>
    <cellStyle name="normální_sp382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kaz výměr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"/>
  <sheetViews>
    <sheetView tabSelected="1" view="pageBreakPreview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21.421875" style="0" customWidth="1"/>
    <col min="2" max="2" width="62.57421875" style="0" customWidth="1"/>
    <col min="4" max="4" width="10.57421875" style="0" customWidth="1"/>
    <col min="5" max="5" width="13.7109375" style="0" customWidth="1"/>
    <col min="6" max="6" width="13.57421875" style="0" customWidth="1"/>
  </cols>
  <sheetData>
    <row r="1" spans="1:6" ht="18.75" customHeight="1" thickBot="1">
      <c r="A1" s="187" t="s">
        <v>41</v>
      </c>
      <c r="B1" s="188"/>
      <c r="C1" s="188"/>
      <c r="D1" s="188"/>
      <c r="E1" s="188"/>
      <c r="F1" s="189"/>
    </row>
    <row r="2" spans="1:6" ht="15.75" customHeight="1" thickBot="1">
      <c r="A2" s="29" t="s">
        <v>7</v>
      </c>
      <c r="B2" s="177" t="s">
        <v>93</v>
      </c>
      <c r="C2" s="178"/>
      <c r="D2" s="178"/>
      <c r="E2" s="178"/>
      <c r="F2" s="179"/>
    </row>
    <row r="3" spans="1:6" ht="15" customHeight="1" thickBot="1">
      <c r="A3" s="29" t="s">
        <v>0</v>
      </c>
      <c r="B3" s="96" t="s">
        <v>94</v>
      </c>
      <c r="C3" s="92"/>
      <c r="D3" s="93"/>
      <c r="E3" s="94"/>
      <c r="F3" s="95"/>
    </row>
    <row r="4" spans="1:6" ht="15.75" thickBot="1">
      <c r="A4" s="51" t="s">
        <v>8</v>
      </c>
      <c r="B4" s="97" t="s">
        <v>72</v>
      </c>
      <c r="C4" s="185" t="s">
        <v>9</v>
      </c>
      <c r="D4" s="186"/>
      <c r="E4" s="185" t="s">
        <v>95</v>
      </c>
      <c r="F4" s="186"/>
    </row>
    <row r="5" spans="1:6" ht="27" customHeight="1" thickBot="1">
      <c r="A5" s="52" t="s">
        <v>5</v>
      </c>
      <c r="B5" s="62">
        <f>SUM(F10:F198)</f>
        <v>0</v>
      </c>
      <c r="C5" s="183" t="s">
        <v>31</v>
      </c>
      <c r="D5" s="184"/>
      <c r="E5" s="185" t="s">
        <v>32</v>
      </c>
      <c r="F5" s="186"/>
    </row>
    <row r="6" spans="1:6" ht="15.75" thickBot="1">
      <c r="A6" s="53" t="s">
        <v>97</v>
      </c>
      <c r="B6" s="63">
        <f>B5*0.21</f>
        <v>0</v>
      </c>
      <c r="C6" s="190" t="s">
        <v>33</v>
      </c>
      <c r="D6" s="191"/>
      <c r="E6" s="192" t="s">
        <v>138</v>
      </c>
      <c r="F6" s="193"/>
    </row>
    <row r="7" spans="1:6" ht="18.75" thickBot="1">
      <c r="A7" s="52" t="s">
        <v>4</v>
      </c>
      <c r="B7" s="64">
        <f>B5+B6</f>
        <v>0</v>
      </c>
      <c r="C7" s="173" t="s">
        <v>16</v>
      </c>
      <c r="D7" s="174"/>
      <c r="E7" s="175" t="s">
        <v>96</v>
      </c>
      <c r="F7" s="176"/>
    </row>
    <row r="8" spans="1:6" ht="15.75" thickBot="1">
      <c r="A8" s="2" t="s">
        <v>1</v>
      </c>
      <c r="B8" s="3" t="s">
        <v>10</v>
      </c>
      <c r="C8" s="4" t="s">
        <v>11</v>
      </c>
      <c r="D8" s="5" t="s">
        <v>12</v>
      </c>
      <c r="E8" s="4" t="s">
        <v>13</v>
      </c>
      <c r="F8" s="6" t="s">
        <v>14</v>
      </c>
    </row>
    <row r="9" spans="1:6" ht="15.75" thickBot="1">
      <c r="A9" s="180"/>
      <c r="B9" s="181"/>
      <c r="C9" s="181"/>
      <c r="D9" s="181"/>
      <c r="E9" s="181"/>
      <c r="F9" s="182"/>
    </row>
    <row r="10" spans="1:6" s="12" customFormat="1" ht="15">
      <c r="A10" s="8" t="s">
        <v>17</v>
      </c>
      <c r="B10" s="9" t="s">
        <v>29</v>
      </c>
      <c r="C10" s="11">
        <v>1</v>
      </c>
      <c r="D10" s="9" t="s">
        <v>6</v>
      </c>
      <c r="E10" s="37">
        <f>'01-Instalace solární soustavy'!B5</f>
        <v>0</v>
      </c>
      <c r="F10" s="38">
        <f aca="true" t="shared" si="0" ref="F10:F16">C10*E10</f>
        <v>0</v>
      </c>
    </row>
    <row r="11" spans="1:6" s="12" customFormat="1" ht="15">
      <c r="A11" s="26" t="s">
        <v>18</v>
      </c>
      <c r="B11" s="27" t="s">
        <v>98</v>
      </c>
      <c r="C11" s="28">
        <v>1</v>
      </c>
      <c r="D11" s="27" t="s">
        <v>6</v>
      </c>
      <c r="E11" s="18">
        <f>'02-Úprava výměníkové stanice'!B5</f>
        <v>0</v>
      </c>
      <c r="F11" s="34">
        <f t="shared" si="0"/>
        <v>0</v>
      </c>
    </row>
    <row r="12" spans="1:6" s="12" customFormat="1" ht="15">
      <c r="A12" s="22" t="s">
        <v>19</v>
      </c>
      <c r="B12" s="13" t="s">
        <v>28</v>
      </c>
      <c r="C12" s="21">
        <v>1</v>
      </c>
      <c r="D12" s="13" t="s">
        <v>6</v>
      </c>
      <c r="E12" s="18">
        <f>'03-Konstrukce pro uložení '!B5</f>
        <v>0</v>
      </c>
      <c r="F12" s="34">
        <f t="shared" si="0"/>
        <v>0</v>
      </c>
    </row>
    <row r="13" spans="1:6" s="12" customFormat="1" ht="15">
      <c r="A13" s="26" t="s">
        <v>23</v>
      </c>
      <c r="B13" s="13" t="s">
        <v>54</v>
      </c>
      <c r="C13" s="21">
        <v>1</v>
      </c>
      <c r="D13" s="13" t="s">
        <v>6</v>
      </c>
      <c r="E13" s="18">
        <f>'04-Hromosvod'!B5</f>
        <v>0</v>
      </c>
      <c r="F13" s="34">
        <f t="shared" si="0"/>
        <v>0</v>
      </c>
    </row>
    <row r="14" spans="1:6" s="12" customFormat="1" ht="15">
      <c r="A14" s="26" t="s">
        <v>24</v>
      </c>
      <c r="B14" s="13" t="s">
        <v>137</v>
      </c>
      <c r="C14" s="21">
        <v>1</v>
      </c>
      <c r="D14" s="13" t="s">
        <v>6</v>
      </c>
      <c r="E14" s="18">
        <f>'05-MaR'!B5</f>
        <v>0</v>
      </c>
      <c r="F14" s="34">
        <f t="shared" si="0"/>
        <v>0</v>
      </c>
    </row>
    <row r="15" spans="1:6" s="57" customFormat="1" ht="15">
      <c r="A15" s="26" t="s">
        <v>25</v>
      </c>
      <c r="B15" s="48" t="s">
        <v>124</v>
      </c>
      <c r="C15" s="60">
        <v>1</v>
      </c>
      <c r="D15" s="58" t="s">
        <v>6</v>
      </c>
      <c r="E15" s="59">
        <f>'06-Stavební přípomoce'!B5</f>
        <v>0</v>
      </c>
      <c r="F15" s="34">
        <f>C15*E15</f>
        <v>0</v>
      </c>
    </row>
    <row r="16" spans="1:6" ht="15.75" thickBot="1">
      <c r="A16" s="14" t="s">
        <v>30</v>
      </c>
      <c r="B16" s="15" t="s">
        <v>99</v>
      </c>
      <c r="C16" s="16">
        <v>1</v>
      </c>
      <c r="D16" s="15" t="s">
        <v>6</v>
      </c>
      <c r="E16" s="35">
        <f>0.05*SUM(F10:F15)</f>
        <v>0</v>
      </c>
      <c r="F16" s="36">
        <f t="shared" si="0"/>
        <v>0</v>
      </c>
    </row>
    <row r="17" spans="1:6" s="17" customFormat="1" ht="15">
      <c r="A17" s="20"/>
      <c r="B17" s="20"/>
      <c r="C17" s="19"/>
      <c r="D17" s="20"/>
      <c r="E17" s="23"/>
      <c r="F17" s="24"/>
    </row>
  </sheetData>
  <sheetProtection/>
  <mergeCells count="11">
    <mergeCell ref="A1:F1"/>
    <mergeCell ref="C4:D4"/>
    <mergeCell ref="E4:F4"/>
    <mergeCell ref="C6:D6"/>
    <mergeCell ref="E6:F6"/>
    <mergeCell ref="C7:D7"/>
    <mergeCell ref="E7:F7"/>
    <mergeCell ref="B2:F2"/>
    <mergeCell ref="A9:F9"/>
    <mergeCell ref="C5:D5"/>
    <mergeCell ref="E5:F5"/>
  </mergeCells>
  <printOptions horizontalCentered="1"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scale="99" r:id="rId1"/>
  <headerFooter>
    <oddFooter>&amp;CStránka &amp;P z &amp;N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9"/>
  <sheetViews>
    <sheetView view="pageBreakPreview" zoomScale="90" zoomScaleNormal="85" zoomScaleSheetLayoutView="90" zoomScalePageLayoutView="0" workbookViewId="0" topLeftCell="A1">
      <selection activeCell="A1" sqref="A1:F1"/>
    </sheetView>
  </sheetViews>
  <sheetFormatPr defaultColWidth="9.140625" defaultRowHeight="15"/>
  <cols>
    <col min="1" max="1" width="21.421875" style="17" customWidth="1"/>
    <col min="2" max="2" width="62.57421875" style="17" customWidth="1"/>
    <col min="3" max="3" width="9.140625" style="10" customWidth="1"/>
    <col min="4" max="4" width="10.57421875" style="17" customWidth="1"/>
    <col min="5" max="5" width="12.7109375" style="17" customWidth="1"/>
    <col min="6" max="6" width="13.57421875" style="17" customWidth="1"/>
    <col min="7" max="7" width="12.140625" style="17" customWidth="1"/>
    <col min="8" max="16384" width="9.140625" style="17" customWidth="1"/>
  </cols>
  <sheetData>
    <row r="1" spans="1:6" ht="18.75" customHeight="1" thickBot="1">
      <c r="A1" s="196" t="s">
        <v>41</v>
      </c>
      <c r="B1" s="188"/>
      <c r="C1" s="188"/>
      <c r="D1" s="188"/>
      <c r="E1" s="188"/>
      <c r="F1" s="189"/>
    </row>
    <row r="2" spans="1:6" ht="17.25" customHeight="1" thickBot="1">
      <c r="A2" s="29" t="s">
        <v>7</v>
      </c>
      <c r="B2" s="91" t="s">
        <v>93</v>
      </c>
      <c r="C2" s="92"/>
      <c r="D2" s="93"/>
      <c r="E2" s="94"/>
      <c r="F2" s="95"/>
    </row>
    <row r="3" spans="1:6" ht="15.75" thickBot="1">
      <c r="A3" s="29" t="s">
        <v>0</v>
      </c>
      <c r="B3" s="96" t="s">
        <v>94</v>
      </c>
      <c r="C3" s="92"/>
      <c r="D3" s="93"/>
      <c r="E3" s="94"/>
      <c r="F3" s="95"/>
    </row>
    <row r="4" spans="1:6" ht="16.5" customHeight="1" thickBot="1">
      <c r="A4" s="51" t="s">
        <v>8</v>
      </c>
      <c r="B4" s="97" t="s">
        <v>72</v>
      </c>
      <c r="C4" s="185" t="s">
        <v>9</v>
      </c>
      <c r="D4" s="186"/>
      <c r="E4" s="185" t="s">
        <v>95</v>
      </c>
      <c r="F4" s="186"/>
    </row>
    <row r="5" spans="1:6" ht="26.25" customHeight="1" thickBot="1">
      <c r="A5" s="52" t="s">
        <v>5</v>
      </c>
      <c r="B5" s="62">
        <f>SUM(F11:F97)</f>
        <v>0</v>
      </c>
      <c r="C5" s="183" t="s">
        <v>31</v>
      </c>
      <c r="D5" s="184"/>
      <c r="E5" s="185" t="s">
        <v>32</v>
      </c>
      <c r="F5" s="186"/>
    </row>
    <row r="6" spans="1:6" ht="20.25" customHeight="1" thickBot="1">
      <c r="A6" s="53" t="s">
        <v>97</v>
      </c>
      <c r="B6" s="63">
        <f>B5*0.21</f>
        <v>0</v>
      </c>
      <c r="C6" s="190" t="s">
        <v>33</v>
      </c>
      <c r="D6" s="191"/>
      <c r="E6" s="192" t="s">
        <v>138</v>
      </c>
      <c r="F6" s="193"/>
    </row>
    <row r="7" spans="1:6" ht="18" customHeight="1" thickBot="1">
      <c r="A7" s="52" t="s">
        <v>4</v>
      </c>
      <c r="B7" s="64">
        <f>B5+B6</f>
        <v>0</v>
      </c>
      <c r="C7" s="173" t="s">
        <v>16</v>
      </c>
      <c r="D7" s="174"/>
      <c r="E7" s="194" t="s">
        <v>96</v>
      </c>
      <c r="F7" s="195"/>
    </row>
    <row r="8" spans="1:6" ht="15.75" thickBot="1">
      <c r="A8" s="2" t="s">
        <v>1</v>
      </c>
      <c r="B8" s="3" t="s">
        <v>10</v>
      </c>
      <c r="C8" s="55" t="s">
        <v>11</v>
      </c>
      <c r="D8" s="5" t="s">
        <v>12</v>
      </c>
      <c r="E8" s="4" t="s">
        <v>13</v>
      </c>
      <c r="F8" s="6" t="s">
        <v>14</v>
      </c>
    </row>
    <row r="9" spans="1:6" s="25" customFormat="1" ht="27" thickBot="1">
      <c r="A9" s="215" t="s">
        <v>130</v>
      </c>
      <c r="B9" s="216"/>
      <c r="C9" s="216"/>
      <c r="D9" s="216"/>
      <c r="E9" s="216"/>
      <c r="F9" s="217"/>
    </row>
    <row r="10" spans="1:6" ht="16.5" thickBot="1">
      <c r="A10" s="212" t="s">
        <v>42</v>
      </c>
      <c r="B10" s="213"/>
      <c r="C10" s="213"/>
      <c r="D10" s="213"/>
      <c r="E10" s="213"/>
      <c r="F10" s="214"/>
    </row>
    <row r="11" spans="1:7" ht="30">
      <c r="A11" s="106">
        <v>1</v>
      </c>
      <c r="B11" s="67" t="s">
        <v>22</v>
      </c>
      <c r="C11" s="46">
        <v>48</v>
      </c>
      <c r="D11" s="45" t="s">
        <v>2</v>
      </c>
      <c r="E11" s="68"/>
      <c r="F11" s="69">
        <f>C11*E11</f>
        <v>0</v>
      </c>
      <c r="G11" s="165"/>
    </row>
    <row r="12" spans="1:6" s="50" customFormat="1" ht="15">
      <c r="A12" s="106">
        <v>2</v>
      </c>
      <c r="B12" s="44" t="s">
        <v>90</v>
      </c>
      <c r="C12" s="60">
        <v>12</v>
      </c>
      <c r="D12" s="58" t="s">
        <v>2</v>
      </c>
      <c r="E12" s="68"/>
      <c r="F12" s="69">
        <f aca="true" t="shared" si="0" ref="F12:F73">C12*E12</f>
        <v>0</v>
      </c>
    </row>
    <row r="13" spans="1:6" s="50" customFormat="1" ht="15">
      <c r="A13" s="106">
        <v>3</v>
      </c>
      <c r="B13" s="44" t="s">
        <v>91</v>
      </c>
      <c r="C13" s="60">
        <v>12</v>
      </c>
      <c r="D13" s="58" t="s">
        <v>2</v>
      </c>
      <c r="E13" s="68"/>
      <c r="F13" s="69">
        <f t="shared" si="0"/>
        <v>0</v>
      </c>
    </row>
    <row r="14" spans="1:6" ht="15">
      <c r="A14" s="106">
        <v>4</v>
      </c>
      <c r="B14" s="44" t="s">
        <v>100</v>
      </c>
      <c r="C14" s="60">
        <v>60</v>
      </c>
      <c r="D14" s="58" t="s">
        <v>2</v>
      </c>
      <c r="E14" s="171"/>
      <c r="F14" s="69">
        <f t="shared" si="0"/>
        <v>0</v>
      </c>
    </row>
    <row r="15" spans="1:6" ht="15">
      <c r="A15" s="106">
        <v>5</v>
      </c>
      <c r="B15" s="44" t="s">
        <v>43</v>
      </c>
      <c r="C15" s="60">
        <v>12</v>
      </c>
      <c r="D15" s="58" t="s">
        <v>2</v>
      </c>
      <c r="E15" s="171"/>
      <c r="F15" s="69">
        <f t="shared" si="0"/>
        <v>0</v>
      </c>
    </row>
    <row r="16" spans="1:6" ht="15">
      <c r="A16" s="106">
        <v>6</v>
      </c>
      <c r="B16" s="44" t="s">
        <v>44</v>
      </c>
      <c r="C16" s="60">
        <v>24</v>
      </c>
      <c r="D16" s="58" t="s">
        <v>2</v>
      </c>
      <c r="E16" s="171"/>
      <c r="F16" s="69">
        <f t="shared" si="0"/>
        <v>0</v>
      </c>
    </row>
    <row r="17" spans="1:6" ht="15">
      <c r="A17" s="106">
        <v>7</v>
      </c>
      <c r="B17" s="44" t="s">
        <v>45</v>
      </c>
      <c r="C17" s="60">
        <v>24</v>
      </c>
      <c r="D17" s="58" t="s">
        <v>2</v>
      </c>
      <c r="E17" s="171"/>
      <c r="F17" s="69">
        <f t="shared" si="0"/>
        <v>0</v>
      </c>
    </row>
    <row r="18" spans="1:6" s="57" customFormat="1" ht="15">
      <c r="A18" s="106">
        <v>8</v>
      </c>
      <c r="B18" s="44" t="s">
        <v>92</v>
      </c>
      <c r="C18" s="60">
        <v>4</v>
      </c>
      <c r="D18" s="58" t="s">
        <v>2</v>
      </c>
      <c r="E18" s="68"/>
      <c r="F18" s="69">
        <f t="shared" si="0"/>
        <v>0</v>
      </c>
    </row>
    <row r="19" spans="1:6" s="57" customFormat="1" ht="15">
      <c r="A19" s="106">
        <v>9</v>
      </c>
      <c r="B19" s="44" t="s">
        <v>183</v>
      </c>
      <c r="C19" s="60">
        <v>4</v>
      </c>
      <c r="D19" s="58" t="s">
        <v>2</v>
      </c>
      <c r="E19" s="68"/>
      <c r="F19" s="69">
        <f>C19*E19</f>
        <v>0</v>
      </c>
    </row>
    <row r="20" spans="1:6" s="128" customFormat="1" ht="15">
      <c r="A20" s="106">
        <v>10</v>
      </c>
      <c r="B20" s="85" t="s">
        <v>102</v>
      </c>
      <c r="C20" s="129">
        <v>7</v>
      </c>
      <c r="D20" s="125" t="s">
        <v>2</v>
      </c>
      <c r="E20" s="126"/>
      <c r="F20" s="127">
        <f>C20*E20</f>
        <v>0</v>
      </c>
    </row>
    <row r="21" spans="1:6" s="42" customFormat="1" ht="30">
      <c r="A21" s="106">
        <v>11</v>
      </c>
      <c r="B21" s="44" t="s">
        <v>101</v>
      </c>
      <c r="C21" s="60">
        <v>12</v>
      </c>
      <c r="D21" s="58" t="s">
        <v>2</v>
      </c>
      <c r="E21" s="68"/>
      <c r="F21" s="69">
        <f t="shared" si="0"/>
        <v>0</v>
      </c>
    </row>
    <row r="22" spans="1:6" s="57" customFormat="1" ht="15" customHeight="1">
      <c r="A22" s="106">
        <v>12</v>
      </c>
      <c r="B22" s="44" t="s">
        <v>76</v>
      </c>
      <c r="C22" s="60">
        <v>155</v>
      </c>
      <c r="D22" s="58" t="s">
        <v>3</v>
      </c>
      <c r="E22" s="68"/>
      <c r="F22" s="69">
        <f t="shared" si="0"/>
        <v>0</v>
      </c>
    </row>
    <row r="23" spans="1:6" s="57" customFormat="1" ht="15" customHeight="1">
      <c r="A23" s="106">
        <v>13</v>
      </c>
      <c r="B23" s="44" t="s">
        <v>75</v>
      </c>
      <c r="C23" s="60">
        <v>80</v>
      </c>
      <c r="D23" s="58" t="s">
        <v>3</v>
      </c>
      <c r="E23" s="68"/>
      <c r="F23" s="69">
        <f t="shared" si="0"/>
        <v>0</v>
      </c>
    </row>
    <row r="24" spans="1:6" s="57" customFormat="1" ht="15" customHeight="1">
      <c r="A24" s="106">
        <v>14</v>
      </c>
      <c r="B24" s="44" t="s">
        <v>73</v>
      </c>
      <c r="C24" s="60">
        <v>20</v>
      </c>
      <c r="D24" s="58" t="s">
        <v>3</v>
      </c>
      <c r="E24" s="68"/>
      <c r="F24" s="69">
        <f t="shared" si="0"/>
        <v>0</v>
      </c>
    </row>
    <row r="25" spans="1:6" s="57" customFormat="1" ht="15" customHeight="1">
      <c r="A25" s="106">
        <v>15</v>
      </c>
      <c r="B25" s="44" t="s">
        <v>74</v>
      </c>
      <c r="C25" s="60">
        <v>200</v>
      </c>
      <c r="D25" s="58" t="s">
        <v>3</v>
      </c>
      <c r="E25" s="68"/>
      <c r="F25" s="69">
        <f t="shared" si="0"/>
        <v>0</v>
      </c>
    </row>
    <row r="26" spans="1:6" s="57" customFormat="1" ht="30">
      <c r="A26" s="106">
        <v>16</v>
      </c>
      <c r="B26" s="44" t="s">
        <v>106</v>
      </c>
      <c r="C26" s="60">
        <v>35</v>
      </c>
      <c r="D26" s="58" t="s">
        <v>3</v>
      </c>
      <c r="E26" s="68"/>
      <c r="F26" s="69">
        <f t="shared" si="0"/>
        <v>0</v>
      </c>
    </row>
    <row r="27" spans="1:6" s="57" customFormat="1" ht="30">
      <c r="A27" s="106">
        <v>17</v>
      </c>
      <c r="B27" s="44" t="s">
        <v>105</v>
      </c>
      <c r="C27" s="60">
        <v>75</v>
      </c>
      <c r="D27" s="58" t="s">
        <v>3</v>
      </c>
      <c r="E27" s="68"/>
      <c r="F27" s="69">
        <f t="shared" si="0"/>
        <v>0</v>
      </c>
    </row>
    <row r="28" spans="1:6" s="57" customFormat="1" ht="30">
      <c r="A28" s="107">
        <v>18</v>
      </c>
      <c r="B28" s="44" t="s">
        <v>104</v>
      </c>
      <c r="C28" s="60">
        <v>20</v>
      </c>
      <c r="D28" s="58" t="s">
        <v>3</v>
      </c>
      <c r="E28" s="32"/>
      <c r="F28" s="33">
        <f t="shared" si="0"/>
        <v>0</v>
      </c>
    </row>
    <row r="29" spans="1:6" s="57" customFormat="1" ht="30">
      <c r="A29" s="107">
        <v>19</v>
      </c>
      <c r="B29" s="44" t="s">
        <v>103</v>
      </c>
      <c r="C29" s="60">
        <v>200</v>
      </c>
      <c r="D29" s="58" t="s">
        <v>3</v>
      </c>
      <c r="E29" s="32"/>
      <c r="F29" s="33">
        <f t="shared" si="0"/>
        <v>0</v>
      </c>
    </row>
    <row r="30" spans="1:6" s="57" customFormat="1" ht="30">
      <c r="A30" s="106">
        <v>20</v>
      </c>
      <c r="B30" s="44" t="s">
        <v>171</v>
      </c>
      <c r="C30" s="60">
        <v>90</v>
      </c>
      <c r="D30" s="58" t="s">
        <v>3</v>
      </c>
      <c r="E30" s="68"/>
      <c r="F30" s="69">
        <f t="shared" si="0"/>
        <v>0</v>
      </c>
    </row>
    <row r="31" spans="1:6" s="57" customFormat="1" ht="30">
      <c r="A31" s="106">
        <v>21</v>
      </c>
      <c r="B31" s="44" t="s">
        <v>172</v>
      </c>
      <c r="C31" s="60">
        <v>5</v>
      </c>
      <c r="D31" s="58" t="s">
        <v>3</v>
      </c>
      <c r="E31" s="68"/>
      <c r="F31" s="69">
        <f>C31*E31</f>
        <v>0</v>
      </c>
    </row>
    <row r="32" spans="1:6" s="57" customFormat="1" ht="30">
      <c r="A32" s="106">
        <v>22</v>
      </c>
      <c r="B32" s="44" t="s">
        <v>46</v>
      </c>
      <c r="C32" s="60">
        <v>450</v>
      </c>
      <c r="D32" s="58" t="s">
        <v>47</v>
      </c>
      <c r="E32" s="68"/>
      <c r="F32" s="69">
        <f t="shared" si="0"/>
        <v>0</v>
      </c>
    </row>
    <row r="33" spans="1:6" ht="15">
      <c r="A33" s="106">
        <v>23</v>
      </c>
      <c r="B33" s="44" t="s">
        <v>77</v>
      </c>
      <c r="C33" s="130">
        <v>4</v>
      </c>
      <c r="D33" s="54" t="s">
        <v>2</v>
      </c>
      <c r="E33" s="68"/>
      <c r="F33" s="69">
        <f t="shared" si="0"/>
        <v>0</v>
      </c>
    </row>
    <row r="34" spans="1:6" ht="15">
      <c r="A34" s="106">
        <v>24</v>
      </c>
      <c r="B34" s="44" t="s">
        <v>107</v>
      </c>
      <c r="C34" s="60">
        <v>4</v>
      </c>
      <c r="D34" s="58" t="s">
        <v>2</v>
      </c>
      <c r="E34" s="68"/>
      <c r="F34" s="69">
        <f t="shared" si="0"/>
        <v>0</v>
      </c>
    </row>
    <row r="35" spans="1:6" s="50" customFormat="1" ht="15">
      <c r="A35" s="106">
        <v>25</v>
      </c>
      <c r="B35" s="44" t="s">
        <v>170</v>
      </c>
      <c r="C35" s="60">
        <v>1</v>
      </c>
      <c r="D35" s="58" t="s">
        <v>2</v>
      </c>
      <c r="E35" s="68"/>
      <c r="F35" s="69">
        <f t="shared" si="0"/>
        <v>0</v>
      </c>
    </row>
    <row r="36" spans="1:7" ht="75">
      <c r="A36" s="106">
        <v>26</v>
      </c>
      <c r="B36" s="44" t="s">
        <v>173</v>
      </c>
      <c r="C36" s="130">
        <v>1</v>
      </c>
      <c r="D36" s="54" t="s">
        <v>2</v>
      </c>
      <c r="E36" s="126"/>
      <c r="F36" s="69">
        <f t="shared" si="0"/>
        <v>0</v>
      </c>
      <c r="G36" s="165"/>
    </row>
    <row r="37" spans="1:7" ht="30.75" thickBot="1">
      <c r="A37" s="106">
        <v>27</v>
      </c>
      <c r="B37" s="44" t="s">
        <v>174</v>
      </c>
      <c r="C37" s="130">
        <v>2</v>
      </c>
      <c r="D37" s="54" t="s">
        <v>2</v>
      </c>
      <c r="E37" s="126"/>
      <c r="F37" s="69">
        <f t="shared" si="0"/>
        <v>0</v>
      </c>
      <c r="G37" s="165"/>
    </row>
    <row r="38" spans="1:7" s="50" customFormat="1" ht="16.5" thickBot="1">
      <c r="A38" s="203" t="s">
        <v>88</v>
      </c>
      <c r="B38" s="204"/>
      <c r="C38" s="204"/>
      <c r="D38" s="204"/>
      <c r="E38" s="204"/>
      <c r="F38" s="205"/>
      <c r="G38" s="165"/>
    </row>
    <row r="39" spans="1:7" s="50" customFormat="1" ht="45">
      <c r="A39" s="142">
        <v>28</v>
      </c>
      <c r="B39" s="131" t="s">
        <v>238</v>
      </c>
      <c r="C39" s="11">
        <v>3</v>
      </c>
      <c r="D39" s="87" t="s">
        <v>2</v>
      </c>
      <c r="E39" s="169"/>
      <c r="F39" s="71">
        <f t="shared" si="0"/>
        <v>0</v>
      </c>
      <c r="G39" s="165"/>
    </row>
    <row r="40" spans="1:7" s="50" customFormat="1" ht="45">
      <c r="A40" s="107">
        <v>29</v>
      </c>
      <c r="B40" s="44" t="s">
        <v>239</v>
      </c>
      <c r="C40" s="60">
        <v>1</v>
      </c>
      <c r="D40" s="73" t="s">
        <v>2</v>
      </c>
      <c r="E40" s="170"/>
      <c r="F40" s="33">
        <f>C40*E40</f>
        <v>0</v>
      </c>
      <c r="G40" s="165"/>
    </row>
    <row r="41" spans="1:7" s="57" customFormat="1" ht="45">
      <c r="A41" s="107">
        <v>30</v>
      </c>
      <c r="B41" s="44" t="s">
        <v>175</v>
      </c>
      <c r="C41" s="60">
        <v>1</v>
      </c>
      <c r="D41" s="73" t="s">
        <v>2</v>
      </c>
      <c r="E41" s="170"/>
      <c r="F41" s="33">
        <f t="shared" si="0"/>
        <v>0</v>
      </c>
      <c r="G41" s="165"/>
    </row>
    <row r="42" spans="1:7" s="50" customFormat="1" ht="30">
      <c r="A42" s="107">
        <v>31</v>
      </c>
      <c r="B42" s="89" t="s">
        <v>176</v>
      </c>
      <c r="C42" s="60">
        <v>1</v>
      </c>
      <c r="D42" s="73" t="s">
        <v>2</v>
      </c>
      <c r="E42" s="32"/>
      <c r="F42" s="33">
        <f t="shared" si="0"/>
        <v>0</v>
      </c>
      <c r="G42" s="165"/>
    </row>
    <row r="43" spans="1:7" s="50" customFormat="1" ht="30">
      <c r="A43" s="107">
        <v>32</v>
      </c>
      <c r="B43" s="89" t="s">
        <v>177</v>
      </c>
      <c r="C43" s="60">
        <v>1</v>
      </c>
      <c r="D43" s="73" t="s">
        <v>2</v>
      </c>
      <c r="E43" s="32"/>
      <c r="F43" s="33">
        <f>C43*E43</f>
        <v>0</v>
      </c>
      <c r="G43" s="165"/>
    </row>
    <row r="44" spans="1:7" s="50" customFormat="1" ht="30">
      <c r="A44" s="107">
        <v>33</v>
      </c>
      <c r="B44" s="89" t="s">
        <v>178</v>
      </c>
      <c r="C44" s="60">
        <v>1</v>
      </c>
      <c r="D44" s="73" t="s">
        <v>2</v>
      </c>
      <c r="E44" s="32"/>
      <c r="F44" s="33">
        <f t="shared" si="0"/>
        <v>0</v>
      </c>
      <c r="G44" s="165"/>
    </row>
    <row r="45" spans="1:7" s="50" customFormat="1" ht="30">
      <c r="A45" s="107">
        <v>34</v>
      </c>
      <c r="B45" s="89" t="s">
        <v>179</v>
      </c>
      <c r="C45" s="60">
        <v>1</v>
      </c>
      <c r="D45" s="73" t="s">
        <v>2</v>
      </c>
      <c r="E45" s="32"/>
      <c r="F45" s="33">
        <f>C45*E45</f>
        <v>0</v>
      </c>
      <c r="G45" s="165"/>
    </row>
    <row r="46" spans="1:7" s="50" customFormat="1" ht="30">
      <c r="A46" s="107">
        <v>35</v>
      </c>
      <c r="B46" s="89" t="s">
        <v>180</v>
      </c>
      <c r="C46" s="60">
        <v>1</v>
      </c>
      <c r="D46" s="73" t="s">
        <v>2</v>
      </c>
      <c r="E46" s="32"/>
      <c r="F46" s="33">
        <f>C46*E46</f>
        <v>0</v>
      </c>
      <c r="G46" s="165"/>
    </row>
    <row r="47" spans="1:7" s="50" customFormat="1" ht="30">
      <c r="A47" s="107">
        <v>36</v>
      </c>
      <c r="B47" s="89" t="s">
        <v>181</v>
      </c>
      <c r="C47" s="60">
        <v>1</v>
      </c>
      <c r="D47" s="73" t="s">
        <v>2</v>
      </c>
      <c r="E47" s="32"/>
      <c r="F47" s="33">
        <f t="shared" si="0"/>
        <v>0</v>
      </c>
      <c r="G47" s="165"/>
    </row>
    <row r="48" spans="1:7" s="50" customFormat="1" ht="30">
      <c r="A48" s="107">
        <v>37</v>
      </c>
      <c r="B48" s="89" t="s">
        <v>182</v>
      </c>
      <c r="C48" s="60">
        <v>1</v>
      </c>
      <c r="D48" s="73" t="s">
        <v>2</v>
      </c>
      <c r="E48" s="32"/>
      <c r="F48" s="33">
        <f t="shared" si="0"/>
        <v>0</v>
      </c>
      <c r="G48" s="165"/>
    </row>
    <row r="49" spans="1:7" s="50" customFormat="1" ht="30">
      <c r="A49" s="107">
        <v>38</v>
      </c>
      <c r="B49" s="89" t="s">
        <v>199</v>
      </c>
      <c r="C49" s="60">
        <v>1</v>
      </c>
      <c r="D49" s="89" t="s">
        <v>2</v>
      </c>
      <c r="E49" s="170"/>
      <c r="F49" s="33">
        <f t="shared" si="0"/>
        <v>0</v>
      </c>
      <c r="G49" s="165"/>
    </row>
    <row r="50" spans="1:6" s="50" customFormat="1" ht="15">
      <c r="A50" s="107">
        <v>39</v>
      </c>
      <c r="B50" s="89" t="s">
        <v>82</v>
      </c>
      <c r="C50" s="60">
        <v>3</v>
      </c>
      <c r="D50" s="44" t="s">
        <v>2</v>
      </c>
      <c r="E50" s="32"/>
      <c r="F50" s="33">
        <f t="shared" si="0"/>
        <v>0</v>
      </c>
    </row>
    <row r="51" spans="1:6" s="50" customFormat="1" ht="15">
      <c r="A51" s="107">
        <v>40</v>
      </c>
      <c r="B51" s="89" t="s">
        <v>78</v>
      </c>
      <c r="C51" s="60">
        <v>4</v>
      </c>
      <c r="D51" s="44" t="s">
        <v>2</v>
      </c>
      <c r="E51" s="32"/>
      <c r="F51" s="33">
        <f t="shared" si="0"/>
        <v>0</v>
      </c>
    </row>
    <row r="52" spans="1:6" s="50" customFormat="1" ht="15">
      <c r="A52" s="107">
        <v>41</v>
      </c>
      <c r="B52" s="89" t="s">
        <v>108</v>
      </c>
      <c r="C52" s="60">
        <v>1</v>
      </c>
      <c r="D52" s="44" t="s">
        <v>2</v>
      </c>
      <c r="E52" s="32"/>
      <c r="F52" s="33">
        <f>C52*E52</f>
        <v>0</v>
      </c>
    </row>
    <row r="53" spans="1:6" s="50" customFormat="1" ht="15">
      <c r="A53" s="107">
        <v>42</v>
      </c>
      <c r="B53" s="89" t="s">
        <v>83</v>
      </c>
      <c r="C53" s="60">
        <v>12</v>
      </c>
      <c r="D53" s="44" t="s">
        <v>2</v>
      </c>
      <c r="E53" s="32"/>
      <c r="F53" s="33">
        <f t="shared" si="0"/>
        <v>0</v>
      </c>
    </row>
    <row r="54" spans="1:6" s="50" customFormat="1" ht="15">
      <c r="A54" s="107">
        <v>43</v>
      </c>
      <c r="B54" s="89" t="s">
        <v>79</v>
      </c>
      <c r="C54" s="60">
        <v>19</v>
      </c>
      <c r="D54" s="44" t="s">
        <v>2</v>
      </c>
      <c r="E54" s="32"/>
      <c r="F54" s="33">
        <f t="shared" si="0"/>
        <v>0</v>
      </c>
    </row>
    <row r="55" spans="1:6" s="50" customFormat="1" ht="15">
      <c r="A55" s="107">
        <v>44</v>
      </c>
      <c r="B55" s="89" t="s">
        <v>109</v>
      </c>
      <c r="C55" s="60">
        <v>15</v>
      </c>
      <c r="D55" s="44" t="s">
        <v>2</v>
      </c>
      <c r="E55" s="32"/>
      <c r="F55" s="33">
        <f>C55*E55</f>
        <v>0</v>
      </c>
    </row>
    <row r="56" spans="1:6" s="50" customFormat="1" ht="15">
      <c r="A56" s="107">
        <v>45</v>
      </c>
      <c r="B56" s="89" t="s">
        <v>110</v>
      </c>
      <c r="C56" s="60">
        <v>1</v>
      </c>
      <c r="D56" s="44" t="s">
        <v>2</v>
      </c>
      <c r="E56" s="32"/>
      <c r="F56" s="33">
        <f>C56*E56</f>
        <v>0</v>
      </c>
    </row>
    <row r="57" spans="1:6" s="57" customFormat="1" ht="15">
      <c r="A57" s="107">
        <v>46</v>
      </c>
      <c r="B57" s="133" t="s">
        <v>240</v>
      </c>
      <c r="C57" s="60">
        <v>4</v>
      </c>
      <c r="D57" s="58" t="s">
        <v>2</v>
      </c>
      <c r="E57" s="32"/>
      <c r="F57" s="33">
        <f>C57*E57</f>
        <v>0</v>
      </c>
    </row>
    <row r="58" spans="1:6" s="50" customFormat="1" ht="15">
      <c r="A58" s="107">
        <v>47</v>
      </c>
      <c r="B58" s="89" t="s">
        <v>84</v>
      </c>
      <c r="C58" s="60">
        <v>10</v>
      </c>
      <c r="D58" s="44" t="s">
        <v>2</v>
      </c>
      <c r="E58" s="32"/>
      <c r="F58" s="33">
        <f t="shared" si="0"/>
        <v>0</v>
      </c>
    </row>
    <row r="59" spans="1:6" s="50" customFormat="1" ht="30">
      <c r="A59" s="107">
        <v>48</v>
      </c>
      <c r="B59" s="89" t="s">
        <v>112</v>
      </c>
      <c r="C59" s="60">
        <v>50</v>
      </c>
      <c r="D59" s="73" t="s">
        <v>3</v>
      </c>
      <c r="E59" s="32"/>
      <c r="F59" s="33">
        <f t="shared" si="0"/>
        <v>0</v>
      </c>
    </row>
    <row r="60" spans="1:6" s="50" customFormat="1" ht="30">
      <c r="A60" s="107">
        <v>49</v>
      </c>
      <c r="B60" s="89" t="s">
        <v>113</v>
      </c>
      <c r="C60" s="60">
        <v>45</v>
      </c>
      <c r="D60" s="73" t="s">
        <v>3</v>
      </c>
      <c r="E60" s="32"/>
      <c r="F60" s="33">
        <f t="shared" si="0"/>
        <v>0</v>
      </c>
    </row>
    <row r="61" spans="1:6" s="50" customFormat="1" ht="30">
      <c r="A61" s="107">
        <v>50</v>
      </c>
      <c r="B61" s="89" t="s">
        <v>114</v>
      </c>
      <c r="C61" s="60">
        <v>30</v>
      </c>
      <c r="D61" s="73" t="s">
        <v>3</v>
      </c>
      <c r="E61" s="32"/>
      <c r="F61" s="33">
        <f t="shared" si="0"/>
        <v>0</v>
      </c>
    </row>
    <row r="62" spans="1:6" s="50" customFormat="1" ht="30">
      <c r="A62" s="107">
        <v>51</v>
      </c>
      <c r="B62" s="89" t="s">
        <v>115</v>
      </c>
      <c r="C62" s="60">
        <v>30</v>
      </c>
      <c r="D62" s="73" t="s">
        <v>3</v>
      </c>
      <c r="E62" s="32"/>
      <c r="F62" s="33">
        <f t="shared" si="0"/>
        <v>0</v>
      </c>
    </row>
    <row r="63" spans="1:6" s="50" customFormat="1" ht="30">
      <c r="A63" s="107">
        <v>52</v>
      </c>
      <c r="B63" s="89" t="s">
        <v>116</v>
      </c>
      <c r="C63" s="60">
        <v>5</v>
      </c>
      <c r="D63" s="73" t="s">
        <v>3</v>
      </c>
      <c r="E63" s="32"/>
      <c r="F63" s="33">
        <f>C63*E63</f>
        <v>0</v>
      </c>
    </row>
    <row r="64" spans="1:7" s="57" customFormat="1" ht="30">
      <c r="A64" s="107">
        <v>53</v>
      </c>
      <c r="B64" s="44" t="s">
        <v>184</v>
      </c>
      <c r="C64" s="60">
        <v>50</v>
      </c>
      <c r="D64" s="58" t="s">
        <v>3</v>
      </c>
      <c r="E64" s="68"/>
      <c r="F64" s="69">
        <f>C64*E64</f>
        <v>0</v>
      </c>
      <c r="G64" s="50"/>
    </row>
    <row r="65" spans="1:7" s="57" customFormat="1" ht="30">
      <c r="A65" s="107">
        <v>54</v>
      </c>
      <c r="B65" s="44" t="s">
        <v>185</v>
      </c>
      <c r="C65" s="60">
        <v>45</v>
      </c>
      <c r="D65" s="58" t="s">
        <v>3</v>
      </c>
      <c r="E65" s="68"/>
      <c r="F65" s="69">
        <f>C65*E65</f>
        <v>0</v>
      </c>
      <c r="G65" s="50"/>
    </row>
    <row r="66" spans="1:6" s="50" customFormat="1" ht="15">
      <c r="A66" s="107">
        <v>55</v>
      </c>
      <c r="B66" s="89" t="s">
        <v>186</v>
      </c>
      <c r="C66" s="130">
        <v>30</v>
      </c>
      <c r="D66" s="44" t="s">
        <v>3</v>
      </c>
      <c r="E66" s="32"/>
      <c r="F66" s="33">
        <f t="shared" si="0"/>
        <v>0</v>
      </c>
    </row>
    <row r="67" spans="1:6" s="50" customFormat="1" ht="15">
      <c r="A67" s="107">
        <v>56</v>
      </c>
      <c r="B67" s="89" t="s">
        <v>187</v>
      </c>
      <c r="C67" s="130">
        <v>30</v>
      </c>
      <c r="D67" s="44" t="s">
        <v>3</v>
      </c>
      <c r="E67" s="32"/>
      <c r="F67" s="33">
        <f t="shared" si="0"/>
        <v>0</v>
      </c>
    </row>
    <row r="68" spans="1:6" s="50" customFormat="1" ht="15">
      <c r="A68" s="107">
        <v>57</v>
      </c>
      <c r="B68" s="89" t="s">
        <v>188</v>
      </c>
      <c r="C68" s="130">
        <v>5</v>
      </c>
      <c r="D68" s="44" t="s">
        <v>3</v>
      </c>
      <c r="E68" s="32"/>
      <c r="F68" s="33">
        <f t="shared" si="0"/>
        <v>0</v>
      </c>
    </row>
    <row r="69" spans="1:10" s="57" customFormat="1" ht="45">
      <c r="A69" s="107">
        <v>58</v>
      </c>
      <c r="B69" s="43" t="s">
        <v>204</v>
      </c>
      <c r="C69" s="147">
        <v>60</v>
      </c>
      <c r="D69" s="81" t="s">
        <v>3</v>
      </c>
      <c r="E69" s="32"/>
      <c r="F69" s="33">
        <f>C69*E69</f>
        <v>0</v>
      </c>
      <c r="H69" s="50"/>
      <c r="I69" s="50"/>
      <c r="J69" s="50"/>
    </row>
    <row r="70" spans="1:6" s="50" customFormat="1" ht="15">
      <c r="A70" s="107">
        <v>59</v>
      </c>
      <c r="B70" s="89" t="s">
        <v>205</v>
      </c>
      <c r="C70" s="130">
        <v>2</v>
      </c>
      <c r="D70" s="44" t="s">
        <v>2</v>
      </c>
      <c r="E70" s="32"/>
      <c r="F70" s="33">
        <f>C70*E70</f>
        <v>0</v>
      </c>
    </row>
    <row r="71" spans="1:6" s="50" customFormat="1" ht="15">
      <c r="A71" s="107">
        <v>60</v>
      </c>
      <c r="B71" s="89" t="s">
        <v>117</v>
      </c>
      <c r="C71" s="130">
        <v>1</v>
      </c>
      <c r="D71" s="44" t="s">
        <v>2</v>
      </c>
      <c r="E71" s="32"/>
      <c r="F71" s="33">
        <f t="shared" si="0"/>
        <v>0</v>
      </c>
    </row>
    <row r="72" spans="1:6" s="50" customFormat="1" ht="15">
      <c r="A72" s="107">
        <v>61</v>
      </c>
      <c r="B72" s="89" t="s">
        <v>118</v>
      </c>
      <c r="C72" s="130">
        <v>1</v>
      </c>
      <c r="D72" s="44" t="s">
        <v>2</v>
      </c>
      <c r="E72" s="32"/>
      <c r="F72" s="33">
        <f t="shared" si="0"/>
        <v>0</v>
      </c>
    </row>
    <row r="73" spans="1:6" s="50" customFormat="1" ht="15">
      <c r="A73" s="107">
        <v>62</v>
      </c>
      <c r="B73" s="89" t="s">
        <v>189</v>
      </c>
      <c r="C73" s="130">
        <v>1</v>
      </c>
      <c r="D73" s="44" t="s">
        <v>2</v>
      </c>
      <c r="E73" s="32"/>
      <c r="F73" s="33">
        <f t="shared" si="0"/>
        <v>0</v>
      </c>
    </row>
    <row r="74" spans="1:6" s="50" customFormat="1" ht="30">
      <c r="A74" s="107">
        <v>63</v>
      </c>
      <c r="B74" s="89" t="s">
        <v>211</v>
      </c>
      <c r="C74" s="130">
        <v>5</v>
      </c>
      <c r="D74" s="89" t="s">
        <v>3</v>
      </c>
      <c r="E74" s="32"/>
      <c r="F74" s="33">
        <f>C74*E74</f>
        <v>0</v>
      </c>
    </row>
    <row r="75" spans="1:6" s="50" customFormat="1" ht="15" customHeight="1">
      <c r="A75" s="107">
        <v>64</v>
      </c>
      <c r="B75" s="44" t="s">
        <v>210</v>
      </c>
      <c r="C75" s="130">
        <v>1</v>
      </c>
      <c r="D75" s="89" t="s">
        <v>2</v>
      </c>
      <c r="E75" s="32"/>
      <c r="F75" s="33">
        <f>C75*E75</f>
        <v>0</v>
      </c>
    </row>
    <row r="76" spans="1:6" s="50" customFormat="1" ht="15">
      <c r="A76" s="107">
        <v>65</v>
      </c>
      <c r="B76" s="89" t="s">
        <v>209</v>
      </c>
      <c r="C76" s="130">
        <v>1</v>
      </c>
      <c r="D76" s="44" t="s">
        <v>2</v>
      </c>
      <c r="E76" s="32"/>
      <c r="F76" s="33">
        <f>C76*E76</f>
        <v>0</v>
      </c>
    </row>
    <row r="77" spans="1:6" s="90" customFormat="1" ht="15">
      <c r="A77" s="107">
        <v>66</v>
      </c>
      <c r="B77" s="89" t="s">
        <v>190</v>
      </c>
      <c r="C77" s="60">
        <v>1</v>
      </c>
      <c r="D77" s="44" t="s">
        <v>2</v>
      </c>
      <c r="E77" s="32"/>
      <c r="F77" s="33">
        <f>C77*E77</f>
        <v>0</v>
      </c>
    </row>
    <row r="78" spans="1:6" s="50" customFormat="1" ht="30.75" thickBot="1">
      <c r="A78" s="143">
        <v>67</v>
      </c>
      <c r="B78" s="132" t="s">
        <v>81</v>
      </c>
      <c r="C78" s="138">
        <v>1</v>
      </c>
      <c r="D78" s="88" t="s">
        <v>2</v>
      </c>
      <c r="E78" s="168"/>
      <c r="F78" s="72">
        <f>C78*E78</f>
        <v>0</v>
      </c>
    </row>
    <row r="79" spans="1:6" ht="16.5" thickBot="1">
      <c r="A79" s="209" t="s">
        <v>52</v>
      </c>
      <c r="B79" s="210"/>
      <c r="C79" s="210"/>
      <c r="D79" s="210"/>
      <c r="E79" s="210"/>
      <c r="F79" s="211"/>
    </row>
    <row r="80" spans="1:7" s="90" customFormat="1" ht="75">
      <c r="A80" s="142">
        <v>68</v>
      </c>
      <c r="B80" s="135" t="s">
        <v>206</v>
      </c>
      <c r="C80" s="139">
        <v>1</v>
      </c>
      <c r="D80" s="9" t="s">
        <v>2</v>
      </c>
      <c r="E80" s="169"/>
      <c r="F80" s="71">
        <f aca="true" t="shared" si="1" ref="F80:F88">C80*E80</f>
        <v>0</v>
      </c>
      <c r="G80" s="166"/>
    </row>
    <row r="81" spans="1:7" s="90" customFormat="1" ht="15">
      <c r="A81" s="106">
        <v>69</v>
      </c>
      <c r="B81" s="77" t="s">
        <v>192</v>
      </c>
      <c r="C81" s="134">
        <v>1</v>
      </c>
      <c r="D81" s="45" t="s">
        <v>2</v>
      </c>
      <c r="E81" s="126"/>
      <c r="F81" s="69">
        <f t="shared" si="1"/>
        <v>0</v>
      </c>
      <c r="G81" s="166"/>
    </row>
    <row r="82" spans="1:7" s="90" customFormat="1" ht="30">
      <c r="A82" s="106">
        <v>70</v>
      </c>
      <c r="B82" s="77" t="s">
        <v>191</v>
      </c>
      <c r="C82" s="134">
        <v>1</v>
      </c>
      <c r="D82" s="45" t="s">
        <v>2</v>
      </c>
      <c r="E82" s="126"/>
      <c r="F82" s="69">
        <f t="shared" si="1"/>
        <v>0</v>
      </c>
      <c r="G82" s="166"/>
    </row>
    <row r="83" spans="1:7" s="90" customFormat="1" ht="15">
      <c r="A83" s="106">
        <v>71</v>
      </c>
      <c r="B83" s="89" t="s">
        <v>80</v>
      </c>
      <c r="C83" s="60">
        <v>10</v>
      </c>
      <c r="D83" s="44" t="s">
        <v>2</v>
      </c>
      <c r="E83" s="32"/>
      <c r="F83" s="33">
        <f t="shared" si="1"/>
        <v>0</v>
      </c>
      <c r="G83" s="166"/>
    </row>
    <row r="84" spans="1:7" s="90" customFormat="1" ht="15">
      <c r="A84" s="106">
        <v>72</v>
      </c>
      <c r="B84" s="89" t="s">
        <v>85</v>
      </c>
      <c r="C84" s="60">
        <v>10</v>
      </c>
      <c r="D84" s="44" t="s">
        <v>2</v>
      </c>
      <c r="E84" s="32"/>
      <c r="F84" s="33">
        <f t="shared" si="1"/>
        <v>0</v>
      </c>
      <c r="G84" s="166"/>
    </row>
    <row r="85" spans="1:7" s="90" customFormat="1" ht="15">
      <c r="A85" s="106">
        <v>73</v>
      </c>
      <c r="B85" s="44" t="s">
        <v>193</v>
      </c>
      <c r="C85" s="60">
        <v>1</v>
      </c>
      <c r="D85" s="58" t="s">
        <v>2</v>
      </c>
      <c r="E85" s="170"/>
      <c r="F85" s="69">
        <f t="shared" si="1"/>
        <v>0</v>
      </c>
      <c r="G85" s="166"/>
    </row>
    <row r="86" spans="1:7" s="90" customFormat="1" ht="15">
      <c r="A86" s="106">
        <v>74</v>
      </c>
      <c r="B86" s="58" t="s">
        <v>194</v>
      </c>
      <c r="C86" s="60">
        <v>1</v>
      </c>
      <c r="D86" s="58" t="s">
        <v>6</v>
      </c>
      <c r="E86" s="170"/>
      <c r="F86" s="69">
        <f t="shared" si="1"/>
        <v>0</v>
      </c>
      <c r="G86" s="166"/>
    </row>
    <row r="87" spans="1:7" s="90" customFormat="1" ht="15">
      <c r="A87" s="106">
        <v>75</v>
      </c>
      <c r="B87" s="58" t="s">
        <v>53</v>
      </c>
      <c r="C87" s="60">
        <v>1</v>
      </c>
      <c r="D87" s="58" t="s">
        <v>2</v>
      </c>
      <c r="E87" s="170"/>
      <c r="F87" s="69">
        <f t="shared" si="1"/>
        <v>0</v>
      </c>
      <c r="G87" s="166"/>
    </row>
    <row r="88" spans="1:7" s="90" customFormat="1" ht="15.75" thickBot="1">
      <c r="A88" s="143">
        <v>76</v>
      </c>
      <c r="B88" s="15" t="s">
        <v>195</v>
      </c>
      <c r="C88" s="16">
        <v>5</v>
      </c>
      <c r="D88" s="15" t="s">
        <v>3</v>
      </c>
      <c r="E88" s="137"/>
      <c r="F88" s="72">
        <f t="shared" si="1"/>
        <v>0</v>
      </c>
      <c r="G88" s="166"/>
    </row>
    <row r="89" spans="1:7" ht="16.5" thickBot="1">
      <c r="A89" s="206" t="s">
        <v>34</v>
      </c>
      <c r="B89" s="207"/>
      <c r="C89" s="207"/>
      <c r="D89" s="207"/>
      <c r="E89" s="207"/>
      <c r="F89" s="208"/>
      <c r="G89" s="166"/>
    </row>
    <row r="90" spans="1:7" ht="15">
      <c r="A90" s="144">
        <v>77</v>
      </c>
      <c r="B90" s="70" t="s">
        <v>48</v>
      </c>
      <c r="C90" s="140">
        <v>2</v>
      </c>
      <c r="D90" s="41" t="s">
        <v>2</v>
      </c>
      <c r="E90" s="169"/>
      <c r="F90" s="71">
        <f>C90*E90</f>
        <v>0</v>
      </c>
      <c r="G90" s="166"/>
    </row>
    <row r="91" spans="1:7" ht="15">
      <c r="A91" s="107">
        <v>78</v>
      </c>
      <c r="B91" s="44" t="s">
        <v>49</v>
      </c>
      <c r="C91" s="130">
        <v>1</v>
      </c>
      <c r="D91" s="54" t="s">
        <v>2</v>
      </c>
      <c r="E91" s="170"/>
      <c r="F91" s="33">
        <f aca="true" t="shared" si="2" ref="F91:F97">C91*E91</f>
        <v>0</v>
      </c>
      <c r="G91" s="166"/>
    </row>
    <row r="92" spans="1:7" ht="15">
      <c r="A92" s="145">
        <v>79</v>
      </c>
      <c r="B92" s="44" t="s">
        <v>50</v>
      </c>
      <c r="C92" s="141">
        <v>1</v>
      </c>
      <c r="D92" s="54" t="s">
        <v>2</v>
      </c>
      <c r="E92" s="170"/>
      <c r="F92" s="33">
        <f t="shared" si="2"/>
        <v>0</v>
      </c>
      <c r="G92" s="166"/>
    </row>
    <row r="93" spans="1:7" s="50" customFormat="1" ht="15">
      <c r="A93" s="145">
        <v>80</v>
      </c>
      <c r="B93" s="44" t="s">
        <v>234</v>
      </c>
      <c r="C93" s="141">
        <v>1</v>
      </c>
      <c r="D93" s="54" t="s">
        <v>2</v>
      </c>
      <c r="E93" s="170"/>
      <c r="F93" s="33">
        <f>C93*E93</f>
        <v>0</v>
      </c>
      <c r="G93" s="166"/>
    </row>
    <row r="94" spans="1:7" s="50" customFormat="1" ht="15">
      <c r="A94" s="145">
        <v>81</v>
      </c>
      <c r="B94" s="44" t="s">
        <v>69</v>
      </c>
      <c r="C94" s="141">
        <v>1</v>
      </c>
      <c r="D94" s="54" t="s">
        <v>6</v>
      </c>
      <c r="E94" s="170"/>
      <c r="F94" s="33">
        <f t="shared" si="2"/>
        <v>0</v>
      </c>
      <c r="G94" s="166"/>
    </row>
    <row r="95" spans="1:7" ht="15">
      <c r="A95" s="107">
        <v>82</v>
      </c>
      <c r="B95" s="44" t="s">
        <v>51</v>
      </c>
      <c r="C95" s="141">
        <v>1</v>
      </c>
      <c r="D95" s="54" t="s">
        <v>2</v>
      </c>
      <c r="E95" s="170"/>
      <c r="F95" s="33">
        <f t="shared" si="2"/>
        <v>0</v>
      </c>
      <c r="G95" s="166"/>
    </row>
    <row r="96" spans="1:7" s="50" customFormat="1" ht="15">
      <c r="A96" s="107">
        <v>83</v>
      </c>
      <c r="B96" s="44" t="s">
        <v>196</v>
      </c>
      <c r="C96" s="141">
        <v>1.5</v>
      </c>
      <c r="D96" s="54" t="s">
        <v>21</v>
      </c>
      <c r="E96" s="170"/>
      <c r="F96" s="33">
        <f>C96*E96</f>
        <v>0</v>
      </c>
      <c r="G96" s="166"/>
    </row>
    <row r="97" spans="1:7" s="90" customFormat="1" ht="15.75" thickBot="1">
      <c r="A97" s="143">
        <v>84</v>
      </c>
      <c r="B97" s="136" t="s">
        <v>197</v>
      </c>
      <c r="C97" s="16">
        <v>2.25</v>
      </c>
      <c r="D97" s="15" t="s">
        <v>21</v>
      </c>
      <c r="E97" s="168"/>
      <c r="F97" s="72">
        <f t="shared" si="2"/>
        <v>0</v>
      </c>
      <c r="G97" s="166"/>
    </row>
    <row r="98" spans="1:6" ht="30.75" customHeight="1">
      <c r="A98" s="197" t="s">
        <v>15</v>
      </c>
      <c r="B98" s="198"/>
      <c r="C98" s="198"/>
      <c r="D98" s="198"/>
      <c r="E98" s="198"/>
      <c r="F98" s="199"/>
    </row>
    <row r="99" spans="1:6" ht="0.75" customHeight="1" thickBot="1">
      <c r="A99" s="200"/>
      <c r="B99" s="201"/>
      <c r="C99" s="201"/>
      <c r="D99" s="201"/>
      <c r="E99" s="201"/>
      <c r="F99" s="202"/>
    </row>
  </sheetData>
  <sheetProtection/>
  <mergeCells count="15">
    <mergeCell ref="A98:F99"/>
    <mergeCell ref="A38:F38"/>
    <mergeCell ref="A89:F89"/>
    <mergeCell ref="A79:F79"/>
    <mergeCell ref="A10:F10"/>
    <mergeCell ref="A9:F9"/>
    <mergeCell ref="C7:D7"/>
    <mergeCell ref="E7:F7"/>
    <mergeCell ref="A1:F1"/>
    <mergeCell ref="C4:D4"/>
    <mergeCell ref="E4:F4"/>
    <mergeCell ref="C5:D5"/>
    <mergeCell ref="E5:F5"/>
    <mergeCell ref="C6:D6"/>
    <mergeCell ref="E6:F6"/>
  </mergeCells>
  <printOptions horizontalCentered="1"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r:id="rId1"/>
  <headerFooter>
    <oddFooter>&amp;CStránka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5"/>
  <sheetViews>
    <sheetView view="pageBreakPreview" zoomScale="90" zoomScaleNormal="85" zoomScaleSheetLayoutView="90" zoomScalePageLayoutView="0" workbookViewId="0" topLeftCell="A1">
      <selection activeCell="A1" sqref="A1:F1"/>
    </sheetView>
  </sheetViews>
  <sheetFormatPr defaultColWidth="9.140625" defaultRowHeight="15"/>
  <cols>
    <col min="1" max="1" width="21.421875" style="1" customWidth="1"/>
    <col min="2" max="2" width="62.57421875" style="1" customWidth="1"/>
    <col min="3" max="3" width="9.140625" style="10" customWidth="1"/>
    <col min="4" max="4" width="10.57421875" style="1" customWidth="1"/>
    <col min="5" max="5" width="12.7109375" style="1" customWidth="1"/>
    <col min="6" max="6" width="14.140625" style="1" customWidth="1"/>
    <col min="7" max="7" width="15.28125" style="1" customWidth="1"/>
    <col min="8" max="13" width="9.140625" style="1" customWidth="1"/>
    <col min="14" max="14" width="79.8515625" style="1" customWidth="1"/>
    <col min="15" max="16384" width="9.140625" style="1" customWidth="1"/>
  </cols>
  <sheetData>
    <row r="1" spans="1:6" ht="18.75" customHeight="1" thickBot="1">
      <c r="A1" s="196" t="s">
        <v>41</v>
      </c>
      <c r="B1" s="188"/>
      <c r="C1" s="188"/>
      <c r="D1" s="188"/>
      <c r="E1" s="188"/>
      <c r="F1" s="189"/>
    </row>
    <row r="2" spans="1:6" ht="17.25" customHeight="1" thickBot="1">
      <c r="A2" s="29" t="s">
        <v>7</v>
      </c>
      <c r="B2" s="91" t="s">
        <v>93</v>
      </c>
      <c r="C2" s="92"/>
      <c r="D2" s="93"/>
      <c r="E2" s="94"/>
      <c r="F2" s="95"/>
    </row>
    <row r="3" spans="1:6" ht="15.75" thickBot="1">
      <c r="A3" s="29" t="s">
        <v>0</v>
      </c>
      <c r="B3" s="96" t="s">
        <v>94</v>
      </c>
      <c r="C3" s="92"/>
      <c r="D3" s="93"/>
      <c r="E3" s="94"/>
      <c r="F3" s="95"/>
    </row>
    <row r="4" spans="1:6" ht="16.5" customHeight="1" thickBot="1">
      <c r="A4" s="51" t="s">
        <v>8</v>
      </c>
      <c r="B4" s="97" t="s">
        <v>72</v>
      </c>
      <c r="C4" s="185" t="s">
        <v>9</v>
      </c>
      <c r="D4" s="186"/>
      <c r="E4" s="185" t="s">
        <v>95</v>
      </c>
      <c r="F4" s="186"/>
    </row>
    <row r="5" spans="1:6" ht="26.25" customHeight="1" thickBot="1">
      <c r="A5" s="52" t="s">
        <v>5</v>
      </c>
      <c r="B5" s="62">
        <f>SUM(F11:F53)</f>
        <v>0</v>
      </c>
      <c r="C5" s="183" t="s">
        <v>31</v>
      </c>
      <c r="D5" s="184"/>
      <c r="E5" s="185" t="s">
        <v>32</v>
      </c>
      <c r="F5" s="186"/>
    </row>
    <row r="6" spans="1:6" ht="20.25" customHeight="1" thickBot="1">
      <c r="A6" s="53" t="s">
        <v>97</v>
      </c>
      <c r="B6" s="63">
        <f>B5*0.21</f>
        <v>0</v>
      </c>
      <c r="C6" s="190" t="s">
        <v>33</v>
      </c>
      <c r="D6" s="191"/>
      <c r="E6" s="192" t="s">
        <v>138</v>
      </c>
      <c r="F6" s="193"/>
    </row>
    <row r="7" spans="1:6" ht="18" customHeight="1" thickBot="1">
      <c r="A7" s="52" t="s">
        <v>4</v>
      </c>
      <c r="B7" s="64">
        <f>B5+B6</f>
        <v>0</v>
      </c>
      <c r="C7" s="173" t="s">
        <v>16</v>
      </c>
      <c r="D7" s="174"/>
      <c r="E7" s="194" t="s">
        <v>96</v>
      </c>
      <c r="F7" s="195"/>
    </row>
    <row r="8" spans="1:6" ht="15.75" thickBot="1">
      <c r="A8" s="2" t="s">
        <v>1</v>
      </c>
      <c r="B8" s="3" t="s">
        <v>10</v>
      </c>
      <c r="C8" s="55" t="s">
        <v>11</v>
      </c>
      <c r="D8" s="5" t="s">
        <v>12</v>
      </c>
      <c r="E8" s="4" t="s">
        <v>13</v>
      </c>
      <c r="F8" s="6" t="s">
        <v>14</v>
      </c>
    </row>
    <row r="9" spans="1:6" s="25" customFormat="1" ht="27" thickBot="1">
      <c r="A9" s="215" t="s">
        <v>131</v>
      </c>
      <c r="B9" s="216"/>
      <c r="C9" s="216"/>
      <c r="D9" s="216"/>
      <c r="E9" s="216"/>
      <c r="F9" s="217"/>
    </row>
    <row r="10" spans="1:6" s="61" customFormat="1" ht="16.5" customHeight="1" thickBot="1">
      <c r="A10" s="227" t="s">
        <v>70</v>
      </c>
      <c r="B10" s="228"/>
      <c r="C10" s="228"/>
      <c r="D10" s="228"/>
      <c r="E10" s="228"/>
      <c r="F10" s="229"/>
    </row>
    <row r="11" spans="1:7" s="61" customFormat="1" ht="60" customHeight="1">
      <c r="A11" s="100">
        <v>1</v>
      </c>
      <c r="B11" s="74" t="s">
        <v>275</v>
      </c>
      <c r="C11" s="11">
        <v>1</v>
      </c>
      <c r="D11" s="9" t="s">
        <v>2</v>
      </c>
      <c r="E11" s="169"/>
      <c r="F11" s="117">
        <f>C11*E11</f>
        <v>0</v>
      </c>
      <c r="G11" s="167"/>
    </row>
    <row r="12" spans="1:7" s="61" customFormat="1" ht="45">
      <c r="A12" s="101">
        <v>2</v>
      </c>
      <c r="B12" s="43" t="s">
        <v>276</v>
      </c>
      <c r="C12" s="60">
        <v>1</v>
      </c>
      <c r="D12" s="58" t="s">
        <v>2</v>
      </c>
      <c r="E12" s="170"/>
      <c r="F12" s="121">
        <f aca="true" t="shared" si="0" ref="F12:F22">C12*E12</f>
        <v>0</v>
      </c>
      <c r="G12" s="167"/>
    </row>
    <row r="13" spans="1:7" s="61" customFormat="1" ht="45">
      <c r="A13" s="101">
        <v>3</v>
      </c>
      <c r="B13" s="43" t="s">
        <v>277</v>
      </c>
      <c r="C13" s="60">
        <v>1</v>
      </c>
      <c r="D13" s="58" t="s">
        <v>2</v>
      </c>
      <c r="E13" s="170"/>
      <c r="F13" s="121">
        <f>C13*E13</f>
        <v>0</v>
      </c>
      <c r="G13" s="167"/>
    </row>
    <row r="14" spans="1:7" s="50" customFormat="1" ht="30">
      <c r="A14" s="107">
        <v>4</v>
      </c>
      <c r="B14" s="89" t="s">
        <v>278</v>
      </c>
      <c r="C14" s="60">
        <v>4</v>
      </c>
      <c r="D14" s="89" t="s">
        <v>2</v>
      </c>
      <c r="E14" s="32"/>
      <c r="F14" s="33">
        <f t="shared" si="0"/>
        <v>0</v>
      </c>
      <c r="G14" s="167"/>
    </row>
    <row r="15" spans="1:7" s="50" customFormat="1" ht="30">
      <c r="A15" s="107">
        <v>5</v>
      </c>
      <c r="B15" s="89" t="s">
        <v>279</v>
      </c>
      <c r="C15" s="60">
        <v>5</v>
      </c>
      <c r="D15" s="89" t="s">
        <v>2</v>
      </c>
      <c r="E15" s="32"/>
      <c r="F15" s="33">
        <f t="shared" si="0"/>
        <v>0</v>
      </c>
      <c r="G15" s="167"/>
    </row>
    <row r="16" spans="1:7" s="57" customFormat="1" ht="30">
      <c r="A16" s="107">
        <v>6</v>
      </c>
      <c r="B16" s="146" t="s">
        <v>280</v>
      </c>
      <c r="C16" s="60">
        <v>3</v>
      </c>
      <c r="D16" s="89" t="s">
        <v>2</v>
      </c>
      <c r="E16" s="32"/>
      <c r="F16" s="33">
        <f t="shared" si="0"/>
        <v>0</v>
      </c>
      <c r="G16" s="167"/>
    </row>
    <row r="17" spans="1:7" s="50" customFormat="1" ht="45">
      <c r="A17" s="107">
        <v>7</v>
      </c>
      <c r="B17" s="89" t="s">
        <v>281</v>
      </c>
      <c r="C17" s="60">
        <v>30</v>
      </c>
      <c r="D17" s="73" t="s">
        <v>3</v>
      </c>
      <c r="E17" s="32"/>
      <c r="F17" s="33">
        <f t="shared" si="0"/>
        <v>0</v>
      </c>
      <c r="G17" s="167"/>
    </row>
    <row r="18" spans="1:7" s="50" customFormat="1" ht="45">
      <c r="A18" s="107">
        <v>8</v>
      </c>
      <c r="B18" s="89" t="s">
        <v>282</v>
      </c>
      <c r="C18" s="60">
        <v>15</v>
      </c>
      <c r="D18" s="73" t="s">
        <v>3</v>
      </c>
      <c r="E18" s="32"/>
      <c r="F18" s="33">
        <f t="shared" si="0"/>
        <v>0</v>
      </c>
      <c r="G18" s="167"/>
    </row>
    <row r="19" spans="1:7" s="57" customFormat="1" ht="30" customHeight="1">
      <c r="A19" s="107">
        <v>9</v>
      </c>
      <c r="B19" s="44" t="s">
        <v>283</v>
      </c>
      <c r="C19" s="60">
        <v>30</v>
      </c>
      <c r="D19" s="58" t="s">
        <v>3</v>
      </c>
      <c r="E19" s="68"/>
      <c r="F19" s="69">
        <f t="shared" si="0"/>
        <v>0</v>
      </c>
      <c r="G19" s="167"/>
    </row>
    <row r="20" spans="1:7" s="90" customFormat="1" ht="45">
      <c r="A20" s="106">
        <v>10</v>
      </c>
      <c r="B20" s="104" t="s">
        <v>284</v>
      </c>
      <c r="C20" s="134">
        <v>1</v>
      </c>
      <c r="D20" s="45" t="s">
        <v>2</v>
      </c>
      <c r="E20" s="126"/>
      <c r="F20" s="69">
        <f>C20*E20</f>
        <v>0</v>
      </c>
      <c r="G20" s="167"/>
    </row>
    <row r="21" spans="1:7" s="90" customFormat="1" ht="30">
      <c r="A21" s="106">
        <v>11</v>
      </c>
      <c r="B21" s="104" t="s">
        <v>285</v>
      </c>
      <c r="C21" s="134">
        <v>6</v>
      </c>
      <c r="D21" s="45" t="s">
        <v>2</v>
      </c>
      <c r="E21" s="68"/>
      <c r="F21" s="69">
        <f t="shared" si="0"/>
        <v>0</v>
      </c>
      <c r="G21" s="167"/>
    </row>
    <row r="22" spans="1:6" s="50" customFormat="1" ht="30.75" thickBot="1">
      <c r="A22" s="143">
        <v>12</v>
      </c>
      <c r="B22" s="132" t="s">
        <v>232</v>
      </c>
      <c r="C22" s="138">
        <v>1</v>
      </c>
      <c r="D22" s="88" t="s">
        <v>2</v>
      </c>
      <c r="E22" s="137"/>
      <c r="F22" s="72">
        <f t="shared" si="0"/>
        <v>0</v>
      </c>
    </row>
    <row r="23" spans="1:6" s="61" customFormat="1" ht="16.5" customHeight="1" thickBot="1">
      <c r="A23" s="218" t="s">
        <v>71</v>
      </c>
      <c r="B23" s="219"/>
      <c r="C23" s="219"/>
      <c r="D23" s="219"/>
      <c r="E23" s="219"/>
      <c r="F23" s="220"/>
    </row>
    <row r="24" spans="1:6" s="50" customFormat="1" ht="30">
      <c r="A24" s="107">
        <v>13</v>
      </c>
      <c r="B24" s="89" t="s">
        <v>198</v>
      </c>
      <c r="C24" s="60">
        <v>1</v>
      </c>
      <c r="D24" s="73" t="s">
        <v>2</v>
      </c>
      <c r="E24" s="47"/>
      <c r="F24" s="33">
        <f aca="true" t="shared" si="1" ref="F24:F43">C24*E24</f>
        <v>0</v>
      </c>
    </row>
    <row r="25" spans="1:6" s="50" customFormat="1" ht="45" customHeight="1">
      <c r="A25" s="107">
        <v>14</v>
      </c>
      <c r="B25" s="89" t="s">
        <v>242</v>
      </c>
      <c r="C25" s="60">
        <v>1</v>
      </c>
      <c r="D25" s="89" t="s">
        <v>2</v>
      </c>
      <c r="E25" s="47"/>
      <c r="F25" s="33">
        <f>C25*E25</f>
        <v>0</v>
      </c>
    </row>
    <row r="26" spans="1:6" s="50" customFormat="1" ht="15">
      <c r="A26" s="107">
        <v>15</v>
      </c>
      <c r="B26" s="89" t="s">
        <v>241</v>
      </c>
      <c r="C26" s="60">
        <v>1</v>
      </c>
      <c r="D26" s="44" t="s">
        <v>2</v>
      </c>
      <c r="E26" s="47"/>
      <c r="F26" s="33">
        <f t="shared" si="1"/>
        <v>0</v>
      </c>
    </row>
    <row r="27" spans="1:7" s="57" customFormat="1" ht="15">
      <c r="A27" s="107">
        <v>16</v>
      </c>
      <c r="B27" s="146" t="s">
        <v>243</v>
      </c>
      <c r="C27" s="60">
        <v>1</v>
      </c>
      <c r="D27" s="44" t="s">
        <v>2</v>
      </c>
      <c r="E27" s="32"/>
      <c r="F27" s="33">
        <f t="shared" si="1"/>
        <v>0</v>
      </c>
      <c r="G27" s="167"/>
    </row>
    <row r="28" spans="1:6" s="50" customFormat="1" ht="15" customHeight="1">
      <c r="A28" s="107">
        <v>17</v>
      </c>
      <c r="B28" s="89" t="s">
        <v>244</v>
      </c>
      <c r="C28" s="60">
        <v>1</v>
      </c>
      <c r="D28" s="44" t="s">
        <v>2</v>
      </c>
      <c r="E28" s="47"/>
      <c r="F28" s="33">
        <f>C28*E28</f>
        <v>0</v>
      </c>
    </row>
    <row r="29" spans="1:6" s="50" customFormat="1" ht="15">
      <c r="A29" s="107">
        <v>18</v>
      </c>
      <c r="B29" s="89" t="s">
        <v>245</v>
      </c>
      <c r="C29" s="60">
        <v>1</v>
      </c>
      <c r="D29" s="44" t="s">
        <v>2</v>
      </c>
      <c r="E29" s="47"/>
      <c r="F29" s="33">
        <f t="shared" si="1"/>
        <v>0</v>
      </c>
    </row>
    <row r="30" spans="1:6" s="50" customFormat="1" ht="15">
      <c r="A30" s="107">
        <v>19</v>
      </c>
      <c r="B30" s="89" t="s">
        <v>246</v>
      </c>
      <c r="C30" s="60">
        <v>5</v>
      </c>
      <c r="D30" s="44" t="s">
        <v>2</v>
      </c>
      <c r="E30" s="32"/>
      <c r="F30" s="33">
        <f t="shared" si="1"/>
        <v>0</v>
      </c>
    </row>
    <row r="31" spans="1:7" s="50" customFormat="1" ht="15">
      <c r="A31" s="107">
        <v>20</v>
      </c>
      <c r="B31" s="89" t="s">
        <v>247</v>
      </c>
      <c r="C31" s="60">
        <v>3</v>
      </c>
      <c r="D31" s="44" t="s">
        <v>2</v>
      </c>
      <c r="E31" s="32"/>
      <c r="F31" s="33">
        <f t="shared" si="1"/>
        <v>0</v>
      </c>
      <c r="G31" s="167"/>
    </row>
    <row r="32" spans="1:6" s="57" customFormat="1" ht="15">
      <c r="A32" s="107">
        <v>21</v>
      </c>
      <c r="B32" s="146" t="s">
        <v>203</v>
      </c>
      <c r="C32" s="60">
        <v>3</v>
      </c>
      <c r="D32" s="44" t="s">
        <v>2</v>
      </c>
      <c r="E32" s="32"/>
      <c r="F32" s="33">
        <f t="shared" si="1"/>
        <v>0</v>
      </c>
    </row>
    <row r="33" spans="1:6" s="57" customFormat="1" ht="15">
      <c r="A33" s="107">
        <v>22</v>
      </c>
      <c r="B33" s="146" t="s">
        <v>202</v>
      </c>
      <c r="C33" s="60">
        <v>2</v>
      </c>
      <c r="D33" s="44" t="s">
        <v>2</v>
      </c>
      <c r="E33" s="32"/>
      <c r="F33" s="33">
        <f t="shared" si="1"/>
        <v>0</v>
      </c>
    </row>
    <row r="34" spans="1:6" s="57" customFormat="1" ht="15">
      <c r="A34" s="107">
        <v>23</v>
      </c>
      <c r="B34" s="133" t="s">
        <v>200</v>
      </c>
      <c r="C34" s="60">
        <v>2</v>
      </c>
      <c r="D34" s="58" t="s">
        <v>2</v>
      </c>
      <c r="E34" s="32"/>
      <c r="F34" s="33">
        <f t="shared" si="1"/>
        <v>0</v>
      </c>
    </row>
    <row r="35" spans="1:6" s="50" customFormat="1" ht="15">
      <c r="A35" s="107">
        <v>24</v>
      </c>
      <c r="B35" s="89" t="s">
        <v>248</v>
      </c>
      <c r="C35" s="60">
        <v>8</v>
      </c>
      <c r="D35" s="44" t="s">
        <v>2</v>
      </c>
      <c r="E35" s="32"/>
      <c r="F35" s="33">
        <f t="shared" si="1"/>
        <v>0</v>
      </c>
    </row>
    <row r="36" spans="1:6" s="50" customFormat="1" ht="30">
      <c r="A36" s="107">
        <v>25</v>
      </c>
      <c r="B36" s="89" t="s">
        <v>249</v>
      </c>
      <c r="C36" s="60">
        <v>135</v>
      </c>
      <c r="D36" s="73" t="s">
        <v>3</v>
      </c>
      <c r="E36" s="47"/>
      <c r="F36" s="33">
        <f t="shared" si="1"/>
        <v>0</v>
      </c>
    </row>
    <row r="37" spans="1:6" s="50" customFormat="1" ht="30">
      <c r="A37" s="107">
        <v>26</v>
      </c>
      <c r="B37" s="89" t="s">
        <v>250</v>
      </c>
      <c r="C37" s="60">
        <v>25</v>
      </c>
      <c r="D37" s="73" t="s">
        <v>3</v>
      </c>
      <c r="E37" s="47"/>
      <c r="F37" s="33">
        <f t="shared" si="1"/>
        <v>0</v>
      </c>
    </row>
    <row r="38" spans="1:6" s="50" customFormat="1" ht="15" customHeight="1">
      <c r="A38" s="107">
        <v>27</v>
      </c>
      <c r="B38" s="89" t="s">
        <v>251</v>
      </c>
      <c r="C38" s="60">
        <v>10</v>
      </c>
      <c r="D38" s="73" t="s">
        <v>3</v>
      </c>
      <c r="E38" s="47"/>
      <c r="F38" s="33">
        <f>C38*E38</f>
        <v>0</v>
      </c>
    </row>
    <row r="39" spans="1:6" s="57" customFormat="1" ht="30">
      <c r="A39" s="107">
        <v>28</v>
      </c>
      <c r="B39" s="44" t="s">
        <v>201</v>
      </c>
      <c r="C39" s="60">
        <v>135</v>
      </c>
      <c r="D39" s="58" t="s">
        <v>3</v>
      </c>
      <c r="E39" s="68"/>
      <c r="F39" s="69">
        <f t="shared" si="1"/>
        <v>0</v>
      </c>
    </row>
    <row r="40" spans="1:6" s="90" customFormat="1" ht="15">
      <c r="A40" s="107">
        <v>29</v>
      </c>
      <c r="B40" s="89" t="s">
        <v>252</v>
      </c>
      <c r="C40" s="60">
        <v>1</v>
      </c>
      <c r="D40" s="44" t="s">
        <v>2</v>
      </c>
      <c r="E40" s="32"/>
      <c r="F40" s="33">
        <f>C40*E40</f>
        <v>0</v>
      </c>
    </row>
    <row r="41" spans="1:6" s="90" customFormat="1" ht="15">
      <c r="A41" s="107">
        <v>30</v>
      </c>
      <c r="B41" s="104" t="s">
        <v>233</v>
      </c>
      <c r="C41" s="134">
        <v>8</v>
      </c>
      <c r="D41" s="45" t="s">
        <v>2</v>
      </c>
      <c r="E41" s="68"/>
      <c r="F41" s="69">
        <f t="shared" si="1"/>
        <v>0</v>
      </c>
    </row>
    <row r="42" spans="1:6" s="57" customFormat="1" ht="15">
      <c r="A42" s="107">
        <v>31</v>
      </c>
      <c r="B42" s="146" t="s">
        <v>111</v>
      </c>
      <c r="C42" s="60">
        <v>4</v>
      </c>
      <c r="D42" s="75" t="s">
        <v>2</v>
      </c>
      <c r="E42" s="32"/>
      <c r="F42" s="33">
        <f t="shared" si="1"/>
        <v>0</v>
      </c>
    </row>
    <row r="43" spans="1:6" s="57" customFormat="1" ht="15.75" thickBot="1">
      <c r="A43" s="107">
        <v>32</v>
      </c>
      <c r="B43" s="133" t="s">
        <v>36</v>
      </c>
      <c r="C43" s="60">
        <v>1</v>
      </c>
      <c r="D43" s="58" t="s">
        <v>2</v>
      </c>
      <c r="E43" s="32"/>
      <c r="F43" s="33">
        <f t="shared" si="1"/>
        <v>0</v>
      </c>
    </row>
    <row r="44" spans="1:6" s="50" customFormat="1" ht="16.5" thickBot="1">
      <c r="A44" s="218" t="s">
        <v>34</v>
      </c>
      <c r="B44" s="219"/>
      <c r="C44" s="219"/>
      <c r="D44" s="219"/>
      <c r="E44" s="219"/>
      <c r="F44" s="220"/>
    </row>
    <row r="45" spans="1:6" s="42" customFormat="1" ht="30">
      <c r="A45" s="142">
        <v>33</v>
      </c>
      <c r="B45" s="74" t="s">
        <v>207</v>
      </c>
      <c r="C45" s="60">
        <v>1</v>
      </c>
      <c r="D45" s="58" t="s">
        <v>2</v>
      </c>
      <c r="E45" s="68"/>
      <c r="F45" s="121">
        <f aca="true" t="shared" si="2" ref="F45:F53">C45*E45</f>
        <v>0</v>
      </c>
    </row>
    <row r="46" spans="1:6" s="42" customFormat="1" ht="30">
      <c r="A46" s="107">
        <v>34</v>
      </c>
      <c r="B46" s="89" t="s">
        <v>208</v>
      </c>
      <c r="C46" s="60">
        <v>2</v>
      </c>
      <c r="D46" s="73" t="s">
        <v>2</v>
      </c>
      <c r="E46" s="68"/>
      <c r="F46" s="121">
        <f t="shared" si="2"/>
        <v>0</v>
      </c>
    </row>
    <row r="47" spans="1:6" s="50" customFormat="1" ht="15">
      <c r="A47" s="107">
        <v>35</v>
      </c>
      <c r="B47" s="89" t="s">
        <v>253</v>
      </c>
      <c r="C47" s="130">
        <v>1</v>
      </c>
      <c r="D47" s="44" t="s">
        <v>2</v>
      </c>
      <c r="E47" s="32"/>
      <c r="F47" s="33">
        <f>C47*E47</f>
        <v>0</v>
      </c>
    </row>
    <row r="48" spans="1:6" s="50" customFormat="1" ht="30">
      <c r="A48" s="107">
        <v>36</v>
      </c>
      <c r="B48" s="89" t="s">
        <v>254</v>
      </c>
      <c r="C48" s="130">
        <v>1</v>
      </c>
      <c r="D48" s="89" t="s">
        <v>2</v>
      </c>
      <c r="E48" s="32"/>
      <c r="F48" s="33">
        <f t="shared" si="2"/>
        <v>0</v>
      </c>
    </row>
    <row r="49" spans="1:6" s="17" customFormat="1" ht="30">
      <c r="A49" s="107">
        <v>37</v>
      </c>
      <c r="B49" s="43" t="s">
        <v>38</v>
      </c>
      <c r="C49" s="60">
        <v>45</v>
      </c>
      <c r="D49" s="58" t="s">
        <v>3</v>
      </c>
      <c r="E49" s="68"/>
      <c r="F49" s="121">
        <f t="shared" si="2"/>
        <v>0</v>
      </c>
    </row>
    <row r="50" spans="1:6" s="61" customFormat="1" ht="15" customHeight="1">
      <c r="A50" s="101">
        <v>38</v>
      </c>
      <c r="B50" s="43" t="s">
        <v>165</v>
      </c>
      <c r="C50" s="109">
        <v>3</v>
      </c>
      <c r="D50" s="58" t="s">
        <v>20</v>
      </c>
      <c r="E50" s="47"/>
      <c r="F50" s="121">
        <f t="shared" si="2"/>
        <v>0</v>
      </c>
    </row>
    <row r="51" spans="1:7" ht="15">
      <c r="A51" s="107">
        <v>39</v>
      </c>
      <c r="B51" s="81" t="s">
        <v>39</v>
      </c>
      <c r="C51" s="82">
        <v>1</v>
      </c>
      <c r="D51" s="58" t="s">
        <v>2</v>
      </c>
      <c r="E51" s="126"/>
      <c r="F51" s="121">
        <f t="shared" si="2"/>
        <v>0</v>
      </c>
      <c r="G51" s="165"/>
    </row>
    <row r="52" spans="1:7" ht="15">
      <c r="A52" s="107">
        <v>40</v>
      </c>
      <c r="B52" s="81" t="s">
        <v>40</v>
      </c>
      <c r="C52" s="82">
        <v>2</v>
      </c>
      <c r="D52" s="58" t="s">
        <v>2</v>
      </c>
      <c r="E52" s="126"/>
      <c r="F52" s="121">
        <f t="shared" si="2"/>
        <v>0</v>
      </c>
      <c r="G52" s="165"/>
    </row>
    <row r="53" spans="1:7" s="50" customFormat="1" ht="15.75" thickBot="1">
      <c r="A53" s="148">
        <v>41</v>
      </c>
      <c r="B53" s="76" t="s">
        <v>37</v>
      </c>
      <c r="C53" s="60">
        <v>1</v>
      </c>
      <c r="D53" s="58" t="s">
        <v>6</v>
      </c>
      <c r="E53" s="126"/>
      <c r="F53" s="121">
        <f t="shared" si="2"/>
        <v>0</v>
      </c>
      <c r="G53" s="165"/>
    </row>
    <row r="54" spans="1:6" ht="15">
      <c r="A54" s="221" t="s">
        <v>15</v>
      </c>
      <c r="B54" s="222"/>
      <c r="C54" s="222"/>
      <c r="D54" s="222"/>
      <c r="E54" s="222"/>
      <c r="F54" s="223"/>
    </row>
    <row r="55" spans="1:6" ht="15.75" thickBot="1">
      <c r="A55" s="224"/>
      <c r="B55" s="225"/>
      <c r="C55" s="225"/>
      <c r="D55" s="225"/>
      <c r="E55" s="225"/>
      <c r="F55" s="226"/>
    </row>
  </sheetData>
  <sheetProtection/>
  <mergeCells count="14">
    <mergeCell ref="C5:D5"/>
    <mergeCell ref="E5:F5"/>
    <mergeCell ref="A10:F10"/>
    <mergeCell ref="A23:F23"/>
    <mergeCell ref="A44:F44"/>
    <mergeCell ref="A54:F55"/>
    <mergeCell ref="A9:F9"/>
    <mergeCell ref="A1:F1"/>
    <mergeCell ref="C4:D4"/>
    <mergeCell ref="E4:F4"/>
    <mergeCell ref="C7:D7"/>
    <mergeCell ref="E7:F7"/>
    <mergeCell ref="C6:D6"/>
    <mergeCell ref="E6:F6"/>
  </mergeCells>
  <printOptions horizontalCentered="1"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r:id="rId1"/>
  <headerFooter>
    <oddFooter>&amp;CStránka &amp;P z &amp;N</oddFooter>
  </headerFooter>
  <rowBreaks count="2" manualBreakCount="2">
    <brk id="22" max="5" man="1"/>
    <brk id="43" max="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view="pageBreakPreview" zoomScaleNormal="85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21.421875" style="50" customWidth="1"/>
    <col min="2" max="2" width="62.57421875" style="50" customWidth="1"/>
    <col min="3" max="3" width="9.140625" style="56" customWidth="1"/>
    <col min="4" max="4" width="10.57421875" style="50" customWidth="1"/>
    <col min="5" max="5" width="12.7109375" style="50" customWidth="1"/>
    <col min="6" max="6" width="13.57421875" style="50" customWidth="1"/>
    <col min="7" max="16384" width="9.140625" style="50" customWidth="1"/>
  </cols>
  <sheetData>
    <row r="1" spans="1:6" ht="18.75" customHeight="1" thickBot="1">
      <c r="A1" s="196" t="s">
        <v>41</v>
      </c>
      <c r="B1" s="188"/>
      <c r="C1" s="188"/>
      <c r="D1" s="188"/>
      <c r="E1" s="188"/>
      <c r="F1" s="189"/>
    </row>
    <row r="2" spans="1:6" ht="17.25" customHeight="1" thickBot="1">
      <c r="A2" s="29" t="s">
        <v>7</v>
      </c>
      <c r="B2" s="91" t="s">
        <v>93</v>
      </c>
      <c r="C2" s="92"/>
      <c r="D2" s="93"/>
      <c r="E2" s="94"/>
      <c r="F2" s="95"/>
    </row>
    <row r="3" spans="1:6" ht="15.75" thickBot="1">
      <c r="A3" s="29" t="s">
        <v>0</v>
      </c>
      <c r="B3" s="96" t="s">
        <v>94</v>
      </c>
      <c r="C3" s="92"/>
      <c r="D3" s="93"/>
      <c r="E3" s="94"/>
      <c r="F3" s="95"/>
    </row>
    <row r="4" spans="1:6" ht="16.5" customHeight="1" thickBot="1">
      <c r="A4" s="51" t="s">
        <v>8</v>
      </c>
      <c r="B4" s="97" t="s">
        <v>72</v>
      </c>
      <c r="C4" s="185" t="s">
        <v>9</v>
      </c>
      <c r="D4" s="186"/>
      <c r="E4" s="185" t="s">
        <v>95</v>
      </c>
      <c r="F4" s="186"/>
    </row>
    <row r="5" spans="1:6" ht="26.25" customHeight="1" thickBot="1">
      <c r="A5" s="52" t="s">
        <v>5</v>
      </c>
      <c r="B5" s="62">
        <f>SUM(F11:F17)</f>
        <v>0</v>
      </c>
      <c r="C5" s="183" t="s">
        <v>31</v>
      </c>
      <c r="D5" s="184"/>
      <c r="E5" s="192" t="s">
        <v>123</v>
      </c>
      <c r="F5" s="193"/>
    </row>
    <row r="6" spans="1:6" ht="20.25" customHeight="1" thickBot="1">
      <c r="A6" s="53" t="s">
        <v>97</v>
      </c>
      <c r="B6" s="63">
        <f>B5*0.21</f>
        <v>0</v>
      </c>
      <c r="C6" s="190" t="s">
        <v>33</v>
      </c>
      <c r="D6" s="191"/>
      <c r="E6" s="192" t="s">
        <v>138</v>
      </c>
      <c r="F6" s="193"/>
    </row>
    <row r="7" spans="1:6" ht="18" customHeight="1" thickBot="1">
      <c r="A7" s="52" t="s">
        <v>4</v>
      </c>
      <c r="B7" s="64">
        <f>B5+B6</f>
        <v>0</v>
      </c>
      <c r="C7" s="173" t="s">
        <v>16</v>
      </c>
      <c r="D7" s="174"/>
      <c r="E7" s="194" t="s">
        <v>96</v>
      </c>
      <c r="F7" s="195"/>
    </row>
    <row r="8" spans="1:6" ht="15.75" thickBot="1">
      <c r="A8" s="2" t="s">
        <v>1</v>
      </c>
      <c r="B8" s="3" t="s">
        <v>10</v>
      </c>
      <c r="C8" s="55" t="s">
        <v>11</v>
      </c>
      <c r="D8" s="5" t="s">
        <v>12</v>
      </c>
      <c r="E8" s="4" t="s">
        <v>13</v>
      </c>
      <c r="F8" s="6" t="s">
        <v>14</v>
      </c>
    </row>
    <row r="9" spans="1:6" s="61" customFormat="1" ht="27" thickBot="1">
      <c r="A9" s="215" t="s">
        <v>86</v>
      </c>
      <c r="B9" s="216"/>
      <c r="C9" s="216"/>
      <c r="D9" s="216"/>
      <c r="E9" s="216"/>
      <c r="F9" s="217"/>
    </row>
    <row r="10" spans="1:6" ht="16.5" thickBot="1">
      <c r="A10" s="230" t="s">
        <v>119</v>
      </c>
      <c r="B10" s="231"/>
      <c r="C10" s="231"/>
      <c r="D10" s="231"/>
      <c r="E10" s="231"/>
      <c r="F10" s="232"/>
    </row>
    <row r="11" spans="1:12" ht="45">
      <c r="A11" s="101">
        <v>1</v>
      </c>
      <c r="B11" s="80" t="s">
        <v>120</v>
      </c>
      <c r="C11" s="73">
        <v>96</v>
      </c>
      <c r="D11" s="80" t="s">
        <v>2</v>
      </c>
      <c r="E11" s="120"/>
      <c r="F11" s="121">
        <f aca="true" t="shared" si="0" ref="F11:F17">C11*E11</f>
        <v>0</v>
      </c>
      <c r="G11" s="39"/>
      <c r="H11" s="39"/>
      <c r="I11" s="39"/>
      <c r="J11" s="39"/>
      <c r="K11" s="39"/>
      <c r="L11" s="39"/>
    </row>
    <row r="12" spans="1:12" ht="30">
      <c r="A12" s="101">
        <v>2</v>
      </c>
      <c r="B12" s="80" t="s">
        <v>121</v>
      </c>
      <c r="C12" s="73">
        <v>384</v>
      </c>
      <c r="D12" s="80" t="s">
        <v>2</v>
      </c>
      <c r="E12" s="120"/>
      <c r="F12" s="121">
        <f t="shared" si="0"/>
        <v>0</v>
      </c>
      <c r="G12" s="39"/>
      <c r="H12" s="39"/>
      <c r="I12" s="39"/>
      <c r="J12" s="39"/>
      <c r="K12" s="39"/>
      <c r="L12" s="39"/>
    </row>
    <row r="13" spans="1:12" ht="15">
      <c r="A13" s="101">
        <v>3</v>
      </c>
      <c r="B13" s="80" t="s">
        <v>122</v>
      </c>
      <c r="C13" s="73">
        <v>240</v>
      </c>
      <c r="D13" s="80" t="s">
        <v>2</v>
      </c>
      <c r="E13" s="120"/>
      <c r="F13" s="121">
        <f t="shared" si="0"/>
        <v>0</v>
      </c>
      <c r="G13" s="39"/>
      <c r="H13" s="39"/>
      <c r="I13" s="39"/>
      <c r="J13" s="39"/>
      <c r="K13" s="39"/>
      <c r="L13" s="39"/>
    </row>
    <row r="14" spans="1:12" ht="15.75" thickBot="1">
      <c r="A14" s="101">
        <v>4</v>
      </c>
      <c r="B14" s="80" t="s">
        <v>167</v>
      </c>
      <c r="C14" s="73">
        <v>42</v>
      </c>
      <c r="D14" s="80" t="s">
        <v>21</v>
      </c>
      <c r="E14" s="120"/>
      <c r="F14" s="121">
        <f t="shared" si="0"/>
        <v>0</v>
      </c>
      <c r="G14" s="39"/>
      <c r="H14" s="39"/>
      <c r="I14" s="39"/>
      <c r="J14" s="39"/>
      <c r="K14" s="39"/>
      <c r="L14" s="39"/>
    </row>
    <row r="15" spans="1:12" ht="16.5" thickBot="1">
      <c r="A15" s="230" t="s">
        <v>35</v>
      </c>
      <c r="B15" s="231"/>
      <c r="C15" s="231"/>
      <c r="D15" s="231"/>
      <c r="E15" s="231"/>
      <c r="F15" s="232"/>
      <c r="G15" s="40"/>
      <c r="H15" s="39"/>
      <c r="I15" s="39"/>
      <c r="J15" s="39"/>
      <c r="K15" s="39"/>
      <c r="L15" s="39"/>
    </row>
    <row r="16" spans="1:12" s="90" customFormat="1" ht="30">
      <c r="A16" s="101">
        <v>5</v>
      </c>
      <c r="B16" s="80" t="s">
        <v>168</v>
      </c>
      <c r="C16" s="73">
        <v>2.9</v>
      </c>
      <c r="D16" s="73" t="s">
        <v>21</v>
      </c>
      <c r="E16" s="120"/>
      <c r="F16" s="121">
        <f t="shared" si="0"/>
        <v>0</v>
      </c>
      <c r="G16" s="98"/>
      <c r="H16" s="99"/>
      <c r="I16" s="99"/>
      <c r="J16" s="99"/>
      <c r="K16" s="99"/>
      <c r="L16" s="99"/>
    </row>
    <row r="17" spans="1:12" ht="15.75" thickBot="1">
      <c r="A17" s="101">
        <v>6</v>
      </c>
      <c r="B17" s="80" t="s">
        <v>26</v>
      </c>
      <c r="C17" s="73">
        <v>2889</v>
      </c>
      <c r="D17" s="73" t="s">
        <v>27</v>
      </c>
      <c r="E17" s="120"/>
      <c r="F17" s="121">
        <f t="shared" si="0"/>
        <v>0</v>
      </c>
      <c r="G17" s="40"/>
      <c r="H17" s="39"/>
      <c r="I17" s="39"/>
      <c r="J17" s="39"/>
      <c r="K17" s="39"/>
      <c r="L17" s="39"/>
    </row>
    <row r="18" spans="1:6" ht="15">
      <c r="A18" s="221" t="s">
        <v>15</v>
      </c>
      <c r="B18" s="233"/>
      <c r="C18" s="233"/>
      <c r="D18" s="233"/>
      <c r="E18" s="233"/>
      <c r="F18" s="234"/>
    </row>
    <row r="19" spans="1:6" ht="15.75" thickBot="1">
      <c r="A19" s="235"/>
      <c r="B19" s="236"/>
      <c r="C19" s="236"/>
      <c r="D19" s="236"/>
      <c r="E19" s="236"/>
      <c r="F19" s="237"/>
    </row>
  </sheetData>
  <sheetProtection/>
  <mergeCells count="13">
    <mergeCell ref="A18:F19"/>
    <mergeCell ref="A1:F1"/>
    <mergeCell ref="C4:D4"/>
    <mergeCell ref="E4:F4"/>
    <mergeCell ref="C5:D5"/>
    <mergeCell ref="E5:F5"/>
    <mergeCell ref="C6:D6"/>
    <mergeCell ref="E6:F6"/>
    <mergeCell ref="C7:D7"/>
    <mergeCell ref="E7:F7"/>
    <mergeCell ref="A9:F9"/>
    <mergeCell ref="A10:F10"/>
    <mergeCell ref="A15:F15"/>
  </mergeCells>
  <printOptions horizontalCentered="1"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r:id="rId1"/>
  <headerFooter>
    <oddFooter>&amp;CStránka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3"/>
  <sheetViews>
    <sheetView view="pageBreakPreview" zoomScaleNormal="85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21.421875" style="7" customWidth="1"/>
    <col min="2" max="2" width="62.57421875" style="7" customWidth="1"/>
    <col min="3" max="3" width="9.140625" style="10" customWidth="1"/>
    <col min="4" max="4" width="10.57421875" style="7" customWidth="1"/>
    <col min="5" max="5" width="12.7109375" style="7" customWidth="1"/>
    <col min="6" max="6" width="13.57421875" style="7" customWidth="1"/>
    <col min="7" max="16384" width="9.140625" style="7" customWidth="1"/>
  </cols>
  <sheetData>
    <row r="1" spans="1:6" ht="18.75" customHeight="1" thickBot="1">
      <c r="A1" s="196" t="s">
        <v>41</v>
      </c>
      <c r="B1" s="188"/>
      <c r="C1" s="188"/>
      <c r="D1" s="188"/>
      <c r="E1" s="188"/>
      <c r="F1" s="189"/>
    </row>
    <row r="2" spans="1:6" ht="17.25" customHeight="1" thickBot="1">
      <c r="A2" s="29" t="s">
        <v>7</v>
      </c>
      <c r="B2" s="91" t="s">
        <v>93</v>
      </c>
      <c r="C2" s="92"/>
      <c r="D2" s="93"/>
      <c r="E2" s="94"/>
      <c r="F2" s="95"/>
    </row>
    <row r="3" spans="1:6" ht="15.75" thickBot="1">
      <c r="A3" s="29" t="s">
        <v>0</v>
      </c>
      <c r="B3" s="96" t="s">
        <v>94</v>
      </c>
      <c r="C3" s="92"/>
      <c r="D3" s="93"/>
      <c r="E3" s="94"/>
      <c r="F3" s="95"/>
    </row>
    <row r="4" spans="1:6" ht="16.5" customHeight="1" thickBot="1">
      <c r="A4" s="51" t="s">
        <v>8</v>
      </c>
      <c r="B4" s="97" t="s">
        <v>72</v>
      </c>
      <c r="C4" s="185" t="s">
        <v>9</v>
      </c>
      <c r="D4" s="186"/>
      <c r="E4" s="185" t="s">
        <v>169</v>
      </c>
      <c r="F4" s="186"/>
    </row>
    <row r="5" spans="1:6" ht="26.25" customHeight="1" thickBot="1">
      <c r="A5" s="52" t="s">
        <v>5</v>
      </c>
      <c r="B5" s="62">
        <f>SUM(F10:F29)</f>
        <v>0</v>
      </c>
      <c r="C5" s="183" t="s">
        <v>31</v>
      </c>
      <c r="D5" s="184"/>
      <c r="E5" s="192" t="s">
        <v>169</v>
      </c>
      <c r="F5" s="193"/>
    </row>
    <row r="6" spans="1:6" ht="20.25" customHeight="1" thickBot="1">
      <c r="A6" s="53" t="s">
        <v>97</v>
      </c>
      <c r="B6" s="63">
        <f>B5*0.21</f>
        <v>0</v>
      </c>
      <c r="C6" s="190" t="s">
        <v>33</v>
      </c>
      <c r="D6" s="191"/>
      <c r="E6" s="192" t="s">
        <v>138</v>
      </c>
      <c r="F6" s="193"/>
    </row>
    <row r="7" spans="1:6" ht="18" customHeight="1" thickBot="1">
      <c r="A7" s="52" t="s">
        <v>4</v>
      </c>
      <c r="B7" s="64">
        <f>B5+B6</f>
        <v>0</v>
      </c>
      <c r="C7" s="173" t="s">
        <v>16</v>
      </c>
      <c r="D7" s="174"/>
      <c r="E7" s="194" t="s">
        <v>96</v>
      </c>
      <c r="F7" s="195"/>
    </row>
    <row r="8" spans="1:6" ht="15.75" thickBot="1">
      <c r="A8" s="2" t="s">
        <v>1</v>
      </c>
      <c r="B8" s="3" t="s">
        <v>10</v>
      </c>
      <c r="C8" s="55" t="s">
        <v>11</v>
      </c>
      <c r="D8" s="5" t="s">
        <v>12</v>
      </c>
      <c r="E8" s="4" t="s">
        <v>13</v>
      </c>
      <c r="F8" s="6" t="s">
        <v>14</v>
      </c>
    </row>
    <row r="9" spans="1:8" s="25" customFormat="1" ht="27" thickBot="1">
      <c r="A9" s="215" t="s">
        <v>87</v>
      </c>
      <c r="B9" s="216"/>
      <c r="C9" s="216"/>
      <c r="D9" s="216"/>
      <c r="E9" s="216"/>
      <c r="F9" s="217"/>
      <c r="G9" s="66"/>
      <c r="H9" s="66"/>
    </row>
    <row r="10" spans="1:8" s="90" customFormat="1" ht="15">
      <c r="A10" s="100">
        <v>1</v>
      </c>
      <c r="B10" s="113" t="s">
        <v>139</v>
      </c>
      <c r="C10" s="114">
        <v>150</v>
      </c>
      <c r="D10" s="115" t="s">
        <v>27</v>
      </c>
      <c r="E10" s="116"/>
      <c r="F10" s="117">
        <f aca="true" t="shared" si="0" ref="F10:F29">C10*E10</f>
        <v>0</v>
      </c>
      <c r="G10" s="118"/>
      <c r="H10" s="99"/>
    </row>
    <row r="11" spans="1:8" s="90" customFormat="1" ht="15">
      <c r="A11" s="101">
        <v>2</v>
      </c>
      <c r="B11" s="80" t="s">
        <v>150</v>
      </c>
      <c r="C11" s="119">
        <v>10</v>
      </c>
      <c r="D11" s="78" t="s">
        <v>27</v>
      </c>
      <c r="E11" s="120"/>
      <c r="F11" s="121">
        <f>C11*E11</f>
        <v>0</v>
      </c>
      <c r="G11" s="118"/>
      <c r="H11" s="99"/>
    </row>
    <row r="12" spans="1:8" s="90" customFormat="1" ht="15">
      <c r="A12" s="101">
        <v>3</v>
      </c>
      <c r="B12" s="80" t="s">
        <v>151</v>
      </c>
      <c r="C12" s="119">
        <v>3</v>
      </c>
      <c r="D12" s="78" t="s">
        <v>2</v>
      </c>
      <c r="E12" s="120"/>
      <c r="F12" s="121">
        <f>C12*E12</f>
        <v>0</v>
      </c>
      <c r="G12" s="118"/>
      <c r="H12" s="99"/>
    </row>
    <row r="13" spans="1:8" s="90" customFormat="1" ht="15">
      <c r="A13" s="101">
        <v>4</v>
      </c>
      <c r="B13" s="80" t="s">
        <v>140</v>
      </c>
      <c r="C13" s="119">
        <v>140</v>
      </c>
      <c r="D13" s="78" t="s">
        <v>2</v>
      </c>
      <c r="E13" s="120"/>
      <c r="F13" s="121">
        <f t="shared" si="0"/>
        <v>0</v>
      </c>
      <c r="G13" s="118"/>
      <c r="H13" s="99"/>
    </row>
    <row r="14" spans="1:8" s="90" customFormat="1" ht="15">
      <c r="A14" s="101">
        <v>5</v>
      </c>
      <c r="B14" s="80" t="s">
        <v>152</v>
      </c>
      <c r="C14" s="119">
        <v>1</v>
      </c>
      <c r="D14" s="78" t="s">
        <v>2</v>
      </c>
      <c r="E14" s="120"/>
      <c r="F14" s="121">
        <f>C14*E14</f>
        <v>0</v>
      </c>
      <c r="G14" s="118"/>
      <c r="H14" s="99"/>
    </row>
    <row r="15" spans="1:8" s="90" customFormat="1" ht="30">
      <c r="A15" s="101">
        <v>6</v>
      </c>
      <c r="B15" s="80" t="s">
        <v>141</v>
      </c>
      <c r="C15" s="119">
        <v>70</v>
      </c>
      <c r="D15" s="78" t="s">
        <v>2</v>
      </c>
      <c r="E15" s="120"/>
      <c r="F15" s="121">
        <f t="shared" si="0"/>
        <v>0</v>
      </c>
      <c r="G15" s="118"/>
      <c r="H15" s="99"/>
    </row>
    <row r="16" spans="1:8" s="90" customFormat="1" ht="15">
      <c r="A16" s="101">
        <v>7</v>
      </c>
      <c r="B16" s="80" t="s">
        <v>153</v>
      </c>
      <c r="C16" s="119">
        <v>21</v>
      </c>
      <c r="D16" s="78" t="s">
        <v>2</v>
      </c>
      <c r="E16" s="120"/>
      <c r="F16" s="121">
        <f>C16*E16</f>
        <v>0</v>
      </c>
      <c r="G16" s="118"/>
      <c r="H16" s="99"/>
    </row>
    <row r="17" spans="1:8" s="90" customFormat="1" ht="30">
      <c r="A17" s="101">
        <v>8</v>
      </c>
      <c r="B17" s="80" t="s">
        <v>142</v>
      </c>
      <c r="C17" s="119">
        <v>8</v>
      </c>
      <c r="D17" s="78" t="s">
        <v>2</v>
      </c>
      <c r="E17" s="120"/>
      <c r="F17" s="121">
        <f>C17*E17</f>
        <v>0</v>
      </c>
      <c r="G17" s="118"/>
      <c r="H17" s="99"/>
    </row>
    <row r="18" spans="1:8" s="90" customFormat="1" ht="15">
      <c r="A18" s="101">
        <v>9</v>
      </c>
      <c r="B18" s="80" t="s">
        <v>154</v>
      </c>
      <c r="C18" s="119">
        <v>1</v>
      </c>
      <c r="D18" s="78" t="s">
        <v>2</v>
      </c>
      <c r="E18" s="120"/>
      <c r="F18" s="121">
        <f t="shared" si="0"/>
        <v>0</v>
      </c>
      <c r="G18" s="118"/>
      <c r="H18" s="99"/>
    </row>
    <row r="19" spans="1:8" s="90" customFormat="1" ht="15">
      <c r="A19" s="101">
        <v>10</v>
      </c>
      <c r="B19" s="80" t="s">
        <v>143</v>
      </c>
      <c r="C19" s="119">
        <v>350</v>
      </c>
      <c r="D19" s="78" t="s">
        <v>2</v>
      </c>
      <c r="E19" s="120"/>
      <c r="F19" s="121">
        <f>C19*E19</f>
        <v>0</v>
      </c>
      <c r="G19" s="118"/>
      <c r="H19" s="99"/>
    </row>
    <row r="20" spans="1:8" s="90" customFormat="1" ht="15">
      <c r="A20" s="101">
        <v>11</v>
      </c>
      <c r="B20" s="80" t="s">
        <v>155</v>
      </c>
      <c r="C20" s="119">
        <v>10</v>
      </c>
      <c r="D20" s="78" t="s">
        <v>2</v>
      </c>
      <c r="E20" s="120"/>
      <c r="F20" s="121">
        <f t="shared" si="0"/>
        <v>0</v>
      </c>
      <c r="G20" s="118"/>
      <c r="H20" s="99"/>
    </row>
    <row r="21" spans="1:12" s="90" customFormat="1" ht="15">
      <c r="A21" s="101">
        <v>12</v>
      </c>
      <c r="B21" s="80" t="s">
        <v>144</v>
      </c>
      <c r="C21" s="119">
        <v>10</v>
      </c>
      <c r="D21" s="78" t="s">
        <v>20</v>
      </c>
      <c r="E21" s="120"/>
      <c r="F21" s="121">
        <f t="shared" si="0"/>
        <v>0</v>
      </c>
      <c r="G21" s="118"/>
      <c r="H21" s="99"/>
      <c r="I21" s="99"/>
      <c r="J21" s="99"/>
      <c r="K21" s="99"/>
      <c r="L21" s="99"/>
    </row>
    <row r="22" spans="1:12" s="50" customFormat="1" ht="15">
      <c r="A22" s="101">
        <v>13</v>
      </c>
      <c r="B22" s="80" t="s">
        <v>145</v>
      </c>
      <c r="C22" s="119">
        <v>1</v>
      </c>
      <c r="D22" s="78" t="s">
        <v>6</v>
      </c>
      <c r="E22" s="120"/>
      <c r="F22" s="121">
        <f>C22*E22</f>
        <v>0</v>
      </c>
      <c r="G22" s="65"/>
      <c r="H22" s="39"/>
      <c r="I22" s="39"/>
      <c r="J22" s="39"/>
      <c r="K22" s="39"/>
      <c r="L22" s="39"/>
    </row>
    <row r="23" spans="1:12" s="50" customFormat="1" ht="15">
      <c r="A23" s="101">
        <v>14</v>
      </c>
      <c r="B23" s="80" t="s">
        <v>156</v>
      </c>
      <c r="C23" s="119">
        <v>3</v>
      </c>
      <c r="D23" s="78" t="s">
        <v>2</v>
      </c>
      <c r="E23" s="120"/>
      <c r="F23" s="121">
        <f t="shared" si="0"/>
        <v>0</v>
      </c>
      <c r="G23" s="65"/>
      <c r="H23" s="39"/>
      <c r="I23" s="39"/>
      <c r="J23" s="39"/>
      <c r="K23" s="39"/>
      <c r="L23" s="39"/>
    </row>
    <row r="24" spans="1:8" s="90" customFormat="1" ht="15">
      <c r="A24" s="101">
        <v>15</v>
      </c>
      <c r="B24" s="80" t="s">
        <v>146</v>
      </c>
      <c r="C24" s="119">
        <v>120</v>
      </c>
      <c r="D24" s="78" t="s">
        <v>27</v>
      </c>
      <c r="E24" s="120"/>
      <c r="F24" s="121">
        <f t="shared" si="0"/>
        <v>0</v>
      </c>
      <c r="G24" s="118"/>
      <c r="H24" s="99"/>
    </row>
    <row r="25" spans="1:8" s="90" customFormat="1" ht="15">
      <c r="A25" s="101">
        <v>16</v>
      </c>
      <c r="B25" s="80" t="s">
        <v>147</v>
      </c>
      <c r="C25" s="119">
        <v>1</v>
      </c>
      <c r="D25" s="78" t="s">
        <v>6</v>
      </c>
      <c r="E25" s="120"/>
      <c r="F25" s="121">
        <f t="shared" si="0"/>
        <v>0</v>
      </c>
      <c r="G25" s="118"/>
      <c r="H25" s="99"/>
    </row>
    <row r="26" spans="1:8" s="90" customFormat="1" ht="15">
      <c r="A26" s="101">
        <v>17</v>
      </c>
      <c r="B26" s="80" t="s">
        <v>163</v>
      </c>
      <c r="C26" s="119">
        <v>8</v>
      </c>
      <c r="D26" s="78" t="s">
        <v>164</v>
      </c>
      <c r="E26" s="120"/>
      <c r="F26" s="121">
        <f>C26*E26</f>
        <v>0</v>
      </c>
      <c r="G26" s="118"/>
      <c r="H26" s="99"/>
    </row>
    <row r="27" spans="1:8" s="90" customFormat="1" ht="15">
      <c r="A27" s="101">
        <v>18</v>
      </c>
      <c r="B27" s="80" t="s">
        <v>148</v>
      </c>
      <c r="C27" s="119">
        <v>1</v>
      </c>
      <c r="D27" s="78" t="s">
        <v>6</v>
      </c>
      <c r="E27" s="120"/>
      <c r="F27" s="121">
        <f t="shared" si="0"/>
        <v>0</v>
      </c>
      <c r="G27" s="118"/>
      <c r="H27" s="99"/>
    </row>
    <row r="28" spans="1:12" s="50" customFormat="1" ht="15">
      <c r="A28" s="101">
        <v>19</v>
      </c>
      <c r="B28" s="80" t="s">
        <v>157</v>
      </c>
      <c r="C28" s="119">
        <v>1</v>
      </c>
      <c r="D28" s="78" t="s">
        <v>6</v>
      </c>
      <c r="E28" s="120"/>
      <c r="F28" s="121">
        <f t="shared" si="0"/>
        <v>0</v>
      </c>
      <c r="G28" s="65"/>
      <c r="H28" s="39"/>
      <c r="I28" s="39"/>
      <c r="J28" s="39"/>
      <c r="K28" s="39"/>
      <c r="L28" s="39"/>
    </row>
    <row r="29" spans="1:12" s="50" customFormat="1" ht="15.75" thickBot="1">
      <c r="A29" s="103">
        <v>20</v>
      </c>
      <c r="B29" s="83" t="s">
        <v>149</v>
      </c>
      <c r="C29" s="122">
        <v>1</v>
      </c>
      <c r="D29" s="84" t="s">
        <v>2</v>
      </c>
      <c r="E29" s="123"/>
      <c r="F29" s="124">
        <f t="shared" si="0"/>
        <v>0</v>
      </c>
      <c r="G29" s="65"/>
      <c r="H29" s="39"/>
      <c r="I29" s="39"/>
      <c r="J29" s="39"/>
      <c r="K29" s="39"/>
      <c r="L29" s="39"/>
    </row>
    <row r="30" spans="1:12" ht="15" customHeight="1">
      <c r="A30" s="238" t="s">
        <v>158</v>
      </c>
      <c r="B30" s="239"/>
      <c r="C30" s="239"/>
      <c r="D30" s="239"/>
      <c r="E30" s="239"/>
      <c r="F30" s="240"/>
      <c r="G30" s="39"/>
      <c r="H30" s="39"/>
      <c r="I30" s="39"/>
      <c r="J30" s="39"/>
      <c r="K30" s="39"/>
      <c r="L30" s="39"/>
    </row>
    <row r="31" spans="1:12" ht="15.75" thickBot="1">
      <c r="A31" s="241"/>
      <c r="B31" s="242"/>
      <c r="C31" s="242"/>
      <c r="D31" s="242"/>
      <c r="E31" s="242"/>
      <c r="F31" s="243"/>
      <c r="G31" s="39"/>
      <c r="H31" s="39"/>
      <c r="I31" s="39"/>
      <c r="J31" s="39"/>
      <c r="K31" s="39"/>
      <c r="L31" s="39"/>
    </row>
    <row r="32" spans="7:12" ht="15">
      <c r="G32" s="39"/>
      <c r="H32" s="39"/>
      <c r="I32" s="39"/>
      <c r="J32" s="39"/>
      <c r="K32" s="39"/>
      <c r="L32" s="39"/>
    </row>
    <row r="33" spans="7:12" ht="15">
      <c r="G33" s="39"/>
      <c r="H33" s="39"/>
      <c r="I33" s="39"/>
      <c r="J33" s="39"/>
      <c r="K33" s="39"/>
      <c r="L33" s="39"/>
    </row>
  </sheetData>
  <sheetProtection/>
  <mergeCells count="11">
    <mergeCell ref="E7:F7"/>
    <mergeCell ref="A9:F9"/>
    <mergeCell ref="C6:D6"/>
    <mergeCell ref="E6:F6"/>
    <mergeCell ref="A30:F31"/>
    <mergeCell ref="A1:F1"/>
    <mergeCell ref="C4:D4"/>
    <mergeCell ref="E4:F4"/>
    <mergeCell ref="C5:D5"/>
    <mergeCell ref="E5:F5"/>
    <mergeCell ref="C7:D7"/>
  </mergeCells>
  <printOptions horizontalCentered="1"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r:id="rId1"/>
  <headerFooter>
    <oddFooter>&amp;CStránka &amp;P z &amp;N</oddFooter>
  </headerFooter>
  <rowBreaks count="1" manualBreakCount="1">
    <brk id="42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view="pageBreakPreview" zoomScaleNormal="85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21.421875" style="50" customWidth="1"/>
    <col min="2" max="2" width="62.57421875" style="50" customWidth="1"/>
    <col min="3" max="3" width="9.140625" style="56" customWidth="1"/>
    <col min="4" max="4" width="10.57421875" style="50" customWidth="1"/>
    <col min="5" max="5" width="12.7109375" style="50" customWidth="1"/>
    <col min="6" max="6" width="13.57421875" style="50" customWidth="1"/>
    <col min="7" max="16384" width="9.140625" style="50" customWidth="1"/>
  </cols>
  <sheetData>
    <row r="1" spans="1:6" ht="18.75" customHeight="1" thickBot="1">
      <c r="A1" s="196" t="s">
        <v>41</v>
      </c>
      <c r="B1" s="188"/>
      <c r="C1" s="188"/>
      <c r="D1" s="188"/>
      <c r="E1" s="188"/>
      <c r="F1" s="189"/>
    </row>
    <row r="2" spans="1:6" ht="17.25" customHeight="1" thickBot="1">
      <c r="A2" s="29" t="s">
        <v>7</v>
      </c>
      <c r="B2" s="91" t="s">
        <v>93</v>
      </c>
      <c r="C2" s="92"/>
      <c r="D2" s="93"/>
      <c r="E2" s="94"/>
      <c r="F2" s="95"/>
    </row>
    <row r="3" spans="1:6" ht="15.75" thickBot="1">
      <c r="A3" s="29" t="s">
        <v>0</v>
      </c>
      <c r="B3" s="96" t="s">
        <v>94</v>
      </c>
      <c r="C3" s="92"/>
      <c r="D3" s="93"/>
      <c r="E3" s="94"/>
      <c r="F3" s="95"/>
    </row>
    <row r="4" spans="1:6" ht="16.5" customHeight="1" thickBot="1">
      <c r="A4" s="51" t="s">
        <v>8</v>
      </c>
      <c r="B4" s="97" t="s">
        <v>72</v>
      </c>
      <c r="C4" s="185" t="s">
        <v>9</v>
      </c>
      <c r="D4" s="186"/>
      <c r="E4" s="185" t="s">
        <v>68</v>
      </c>
      <c r="F4" s="186"/>
    </row>
    <row r="5" spans="1:6" ht="26.25" customHeight="1" thickBot="1">
      <c r="A5" s="52" t="s">
        <v>5</v>
      </c>
      <c r="B5" s="164">
        <f>SUM(F11:F62)</f>
        <v>0</v>
      </c>
      <c r="C5" s="183" t="s">
        <v>31</v>
      </c>
      <c r="D5" s="184"/>
      <c r="E5" s="185" t="s">
        <v>68</v>
      </c>
      <c r="F5" s="186"/>
    </row>
    <row r="6" spans="1:6" ht="20.25" customHeight="1" thickBot="1">
      <c r="A6" s="53" t="s">
        <v>97</v>
      </c>
      <c r="B6" s="30">
        <f>B5*0.21</f>
        <v>0</v>
      </c>
      <c r="C6" s="190" t="s">
        <v>33</v>
      </c>
      <c r="D6" s="191"/>
      <c r="E6" s="192" t="s">
        <v>138</v>
      </c>
      <c r="F6" s="193"/>
    </row>
    <row r="7" spans="1:6" ht="18" customHeight="1" thickBot="1">
      <c r="A7" s="52" t="s">
        <v>4</v>
      </c>
      <c r="B7" s="31">
        <f>B5+B6</f>
        <v>0</v>
      </c>
      <c r="C7" s="173" t="s">
        <v>16</v>
      </c>
      <c r="D7" s="174"/>
      <c r="E7" s="194" t="s">
        <v>96</v>
      </c>
      <c r="F7" s="195"/>
    </row>
    <row r="8" spans="1:6" ht="15.75" thickBot="1">
      <c r="A8" s="2" t="s">
        <v>1</v>
      </c>
      <c r="B8" s="3" t="s">
        <v>10</v>
      </c>
      <c r="C8" s="55" t="s">
        <v>11</v>
      </c>
      <c r="D8" s="5" t="s">
        <v>12</v>
      </c>
      <c r="E8" s="4" t="s">
        <v>13</v>
      </c>
      <c r="F8" s="6" t="s">
        <v>14</v>
      </c>
    </row>
    <row r="9" spans="1:6" s="61" customFormat="1" ht="27" thickBot="1">
      <c r="A9" s="215" t="s">
        <v>132</v>
      </c>
      <c r="B9" s="216"/>
      <c r="C9" s="216"/>
      <c r="D9" s="216"/>
      <c r="E9" s="216"/>
      <c r="F9" s="217"/>
    </row>
    <row r="10" spans="1:6" ht="16.5" thickBot="1">
      <c r="A10" s="250" t="s">
        <v>212</v>
      </c>
      <c r="B10" s="251"/>
      <c r="C10" s="251"/>
      <c r="D10" s="251"/>
      <c r="E10" s="251"/>
      <c r="F10" s="252"/>
    </row>
    <row r="11" spans="1:6" ht="45">
      <c r="A11" s="153">
        <v>1</v>
      </c>
      <c r="B11" s="149" t="s">
        <v>256</v>
      </c>
      <c r="C11" s="158">
        <v>1</v>
      </c>
      <c r="D11" s="159" t="s">
        <v>2</v>
      </c>
      <c r="E11" s="160"/>
      <c r="F11" s="172">
        <f>C11*E11</f>
        <v>0</v>
      </c>
    </row>
    <row r="12" spans="1:6" ht="75.75" thickBot="1">
      <c r="A12" s="154">
        <v>2</v>
      </c>
      <c r="B12" s="149" t="s">
        <v>257</v>
      </c>
      <c r="C12" s="158">
        <v>1</v>
      </c>
      <c r="D12" s="159" t="s">
        <v>6</v>
      </c>
      <c r="E12" s="160"/>
      <c r="F12" s="172">
        <f>C12*E12</f>
        <v>0</v>
      </c>
    </row>
    <row r="13" spans="1:6" ht="16.5" thickBot="1">
      <c r="A13" s="244" t="s">
        <v>213</v>
      </c>
      <c r="B13" s="245"/>
      <c r="C13" s="245"/>
      <c r="D13" s="245"/>
      <c r="E13" s="245"/>
      <c r="F13" s="246"/>
    </row>
    <row r="14" spans="1:6" ht="60" customHeight="1" thickBot="1">
      <c r="A14" s="155">
        <v>3</v>
      </c>
      <c r="B14" s="163" t="s">
        <v>258</v>
      </c>
      <c r="C14" s="161">
        <v>1</v>
      </c>
      <c r="D14" s="162" t="s">
        <v>2</v>
      </c>
      <c r="E14" s="160"/>
      <c r="F14" s="172">
        <f>C14*E14</f>
        <v>0</v>
      </c>
    </row>
    <row r="15" spans="1:6" ht="16.5" thickBot="1">
      <c r="A15" s="244" t="s">
        <v>214</v>
      </c>
      <c r="B15" s="245"/>
      <c r="C15" s="245"/>
      <c r="D15" s="245"/>
      <c r="E15" s="245"/>
      <c r="F15" s="246"/>
    </row>
    <row r="16" spans="1:6" ht="16.5" thickBot="1">
      <c r="A16" s="244" t="s">
        <v>215</v>
      </c>
      <c r="B16" s="245"/>
      <c r="C16" s="245"/>
      <c r="D16" s="245"/>
      <c r="E16" s="245"/>
      <c r="F16" s="246"/>
    </row>
    <row r="17" spans="1:6" ht="45">
      <c r="A17" s="153">
        <v>4</v>
      </c>
      <c r="B17" s="149" t="s">
        <v>259</v>
      </c>
      <c r="C17" s="158">
        <v>2</v>
      </c>
      <c r="D17" s="159" t="s">
        <v>2</v>
      </c>
      <c r="E17" s="160"/>
      <c r="F17" s="172">
        <f>C17*E17</f>
        <v>0</v>
      </c>
    </row>
    <row r="18" spans="1:6" ht="30">
      <c r="A18" s="154">
        <v>5</v>
      </c>
      <c r="B18" s="149" t="s">
        <v>260</v>
      </c>
      <c r="C18" s="158">
        <v>2</v>
      </c>
      <c r="D18" s="162" t="s">
        <v>2</v>
      </c>
      <c r="E18" s="160"/>
      <c r="F18" s="172">
        <f aca="true" t="shared" si="0" ref="F18:F24">C18*E18</f>
        <v>0</v>
      </c>
    </row>
    <row r="19" spans="1:6" ht="45">
      <c r="A19" s="154">
        <v>6</v>
      </c>
      <c r="B19" s="149" t="s">
        <v>261</v>
      </c>
      <c r="C19" s="161">
        <v>1</v>
      </c>
      <c r="D19" s="162" t="s">
        <v>2</v>
      </c>
      <c r="E19" s="160"/>
      <c r="F19" s="172">
        <f t="shared" si="0"/>
        <v>0</v>
      </c>
    </row>
    <row r="20" spans="1:6" ht="30">
      <c r="A20" s="154">
        <v>7</v>
      </c>
      <c r="B20" s="149" t="s">
        <v>262</v>
      </c>
      <c r="C20" s="158">
        <v>1</v>
      </c>
      <c r="D20" s="162" t="s">
        <v>2</v>
      </c>
      <c r="E20" s="160"/>
      <c r="F20" s="172">
        <f t="shared" si="0"/>
        <v>0</v>
      </c>
    </row>
    <row r="21" spans="1:6" ht="45">
      <c r="A21" s="154">
        <v>8</v>
      </c>
      <c r="B21" s="149" t="s">
        <v>263</v>
      </c>
      <c r="C21" s="161">
        <v>1</v>
      </c>
      <c r="D21" s="162" t="s">
        <v>2</v>
      </c>
      <c r="E21" s="160"/>
      <c r="F21" s="172">
        <f>C21*E21</f>
        <v>0</v>
      </c>
    </row>
    <row r="22" spans="1:6" ht="45">
      <c r="A22" s="154">
        <v>9</v>
      </c>
      <c r="B22" s="149" t="s">
        <v>264</v>
      </c>
      <c r="C22" s="161">
        <v>1</v>
      </c>
      <c r="D22" s="162" t="s">
        <v>2</v>
      </c>
      <c r="E22" s="160"/>
      <c r="F22" s="172">
        <f t="shared" si="0"/>
        <v>0</v>
      </c>
    </row>
    <row r="23" spans="1:6" ht="75" customHeight="1">
      <c r="A23" s="154">
        <v>11</v>
      </c>
      <c r="B23" s="163" t="s">
        <v>265</v>
      </c>
      <c r="C23" s="161">
        <v>1</v>
      </c>
      <c r="D23" s="162" t="s">
        <v>2</v>
      </c>
      <c r="E23" s="160"/>
      <c r="F23" s="172">
        <f t="shared" si="0"/>
        <v>0</v>
      </c>
    </row>
    <row r="24" spans="1:6" ht="45">
      <c r="A24" s="154">
        <v>12</v>
      </c>
      <c r="B24" s="149" t="s">
        <v>266</v>
      </c>
      <c r="C24" s="161">
        <v>2</v>
      </c>
      <c r="D24" s="162" t="s">
        <v>2</v>
      </c>
      <c r="E24" s="160"/>
      <c r="F24" s="172">
        <f t="shared" si="0"/>
        <v>0</v>
      </c>
    </row>
    <row r="25" spans="1:6" ht="15.75" thickBot="1">
      <c r="A25" s="150" t="s">
        <v>55</v>
      </c>
      <c r="B25" s="247" t="s">
        <v>226</v>
      </c>
      <c r="C25" s="248"/>
      <c r="D25" s="248"/>
      <c r="E25" s="248"/>
      <c r="F25" s="249"/>
    </row>
    <row r="26" spans="1:6" ht="16.5" thickBot="1">
      <c r="A26" s="244" t="s">
        <v>216</v>
      </c>
      <c r="B26" s="245"/>
      <c r="C26" s="245"/>
      <c r="D26" s="245"/>
      <c r="E26" s="245"/>
      <c r="F26" s="246"/>
    </row>
    <row r="27" spans="1:6" ht="45.75" thickBot="1">
      <c r="A27" s="153">
        <v>13</v>
      </c>
      <c r="B27" s="149" t="s">
        <v>267</v>
      </c>
      <c r="C27" s="158">
        <v>1</v>
      </c>
      <c r="D27" s="159" t="s">
        <v>2</v>
      </c>
      <c r="E27" s="160"/>
      <c r="F27" s="172">
        <f>C27*E27</f>
        <v>0</v>
      </c>
    </row>
    <row r="28" spans="1:6" ht="16.5" thickBot="1">
      <c r="A28" s="244" t="s">
        <v>217</v>
      </c>
      <c r="B28" s="245"/>
      <c r="C28" s="245"/>
      <c r="D28" s="245"/>
      <c r="E28" s="245"/>
      <c r="F28" s="246"/>
    </row>
    <row r="29" spans="1:6" ht="30">
      <c r="A29" s="156">
        <v>14</v>
      </c>
      <c r="B29" s="149" t="s">
        <v>218</v>
      </c>
      <c r="C29" s="158">
        <v>1</v>
      </c>
      <c r="D29" s="159" t="s">
        <v>2</v>
      </c>
      <c r="E29" s="160"/>
      <c r="F29" s="172">
        <f>C29*E29</f>
        <v>0</v>
      </c>
    </row>
    <row r="30" spans="1:6" ht="30">
      <c r="A30" s="157">
        <v>15</v>
      </c>
      <c r="B30" s="149" t="s">
        <v>219</v>
      </c>
      <c r="C30" s="158">
        <v>1</v>
      </c>
      <c r="D30" s="159" t="s">
        <v>6</v>
      </c>
      <c r="E30" s="160"/>
      <c r="F30" s="172">
        <f>C30*E30</f>
        <v>0</v>
      </c>
    </row>
    <row r="31" spans="1:6" ht="60">
      <c r="A31" s="157">
        <v>16</v>
      </c>
      <c r="B31" s="149" t="s">
        <v>220</v>
      </c>
      <c r="C31" s="161">
        <v>1</v>
      </c>
      <c r="D31" s="162" t="s">
        <v>2</v>
      </c>
      <c r="E31" s="160"/>
      <c r="F31" s="172">
        <f>C31*E31</f>
        <v>0</v>
      </c>
    </row>
    <row r="32" spans="1:6" ht="15">
      <c r="A32" s="157">
        <v>17</v>
      </c>
      <c r="B32" s="149" t="s">
        <v>227</v>
      </c>
      <c r="C32" s="161">
        <v>1</v>
      </c>
      <c r="D32" s="162" t="s">
        <v>2</v>
      </c>
      <c r="E32" s="160"/>
      <c r="F32" s="172">
        <f>C32*E32</f>
        <v>0</v>
      </c>
    </row>
    <row r="33" spans="1:6" ht="15.75" thickBot="1">
      <c r="A33" s="157">
        <v>18</v>
      </c>
      <c r="B33" s="149" t="s">
        <v>228</v>
      </c>
      <c r="C33" s="161">
        <v>1</v>
      </c>
      <c r="D33" s="162" t="s">
        <v>2</v>
      </c>
      <c r="E33" s="160"/>
      <c r="F33" s="172">
        <f>C33*E33</f>
        <v>0</v>
      </c>
    </row>
    <row r="34" spans="1:6" ht="16.5" thickBot="1">
      <c r="A34" s="244" t="s">
        <v>221</v>
      </c>
      <c r="B34" s="245"/>
      <c r="C34" s="245"/>
      <c r="D34" s="245"/>
      <c r="E34" s="245"/>
      <c r="F34" s="246"/>
    </row>
    <row r="35" spans="1:6" ht="15.75" thickBot="1">
      <c r="A35" s="153">
        <v>19</v>
      </c>
      <c r="B35" s="149" t="s">
        <v>229</v>
      </c>
      <c r="C35" s="158">
        <v>1</v>
      </c>
      <c r="D35" s="159" t="s">
        <v>2</v>
      </c>
      <c r="E35" s="160"/>
      <c r="F35" s="172">
        <f>C35*E35</f>
        <v>0</v>
      </c>
    </row>
    <row r="36" spans="1:6" ht="16.5" thickBot="1">
      <c r="A36" s="244" t="s">
        <v>89</v>
      </c>
      <c r="B36" s="245"/>
      <c r="C36" s="245"/>
      <c r="D36" s="245"/>
      <c r="E36" s="245"/>
      <c r="F36" s="246"/>
    </row>
    <row r="37" spans="1:6" ht="30">
      <c r="A37" s="153">
        <v>20</v>
      </c>
      <c r="B37" s="151" t="s">
        <v>255</v>
      </c>
      <c r="C37" s="158">
        <v>90</v>
      </c>
      <c r="D37" s="159" t="s">
        <v>3</v>
      </c>
      <c r="E37" s="160"/>
      <c r="F37" s="172">
        <f aca="true" t="shared" si="1" ref="F37:F42">C37*E37</f>
        <v>0</v>
      </c>
    </row>
    <row r="38" spans="1:6" ht="15">
      <c r="A38" s="154">
        <v>21</v>
      </c>
      <c r="B38" s="151" t="s">
        <v>56</v>
      </c>
      <c r="C38" s="158">
        <v>20</v>
      </c>
      <c r="D38" s="159" t="s">
        <v>3</v>
      </c>
      <c r="E38" s="160"/>
      <c r="F38" s="172">
        <f t="shared" si="1"/>
        <v>0</v>
      </c>
    </row>
    <row r="39" spans="1:6" ht="15">
      <c r="A39" s="154">
        <v>22</v>
      </c>
      <c r="B39" s="151" t="s">
        <v>57</v>
      </c>
      <c r="C39" s="158">
        <v>20</v>
      </c>
      <c r="D39" s="159" t="s">
        <v>3</v>
      </c>
      <c r="E39" s="160"/>
      <c r="F39" s="172">
        <f t="shared" si="1"/>
        <v>0</v>
      </c>
    </row>
    <row r="40" spans="1:6" ht="30">
      <c r="A40" s="154">
        <v>23</v>
      </c>
      <c r="B40" s="151" t="s">
        <v>58</v>
      </c>
      <c r="C40" s="158">
        <v>20</v>
      </c>
      <c r="D40" s="159" t="s">
        <v>3</v>
      </c>
      <c r="E40" s="160"/>
      <c r="F40" s="172">
        <f t="shared" si="1"/>
        <v>0</v>
      </c>
    </row>
    <row r="41" spans="1:6" ht="15">
      <c r="A41" s="154">
        <v>24</v>
      </c>
      <c r="B41" s="151" t="s">
        <v>59</v>
      </c>
      <c r="C41" s="158">
        <v>3</v>
      </c>
      <c r="D41" s="159" t="s">
        <v>2</v>
      </c>
      <c r="E41" s="160"/>
      <c r="F41" s="172">
        <f t="shared" si="1"/>
        <v>0</v>
      </c>
    </row>
    <row r="42" spans="1:6" ht="15.75" thickBot="1">
      <c r="A42" s="154">
        <v>25</v>
      </c>
      <c r="B42" s="151" t="s">
        <v>230</v>
      </c>
      <c r="C42" s="158">
        <v>1</v>
      </c>
      <c r="D42" s="159" t="s">
        <v>6</v>
      </c>
      <c r="E42" s="160"/>
      <c r="F42" s="172">
        <f t="shared" si="1"/>
        <v>0</v>
      </c>
    </row>
    <row r="43" spans="1:6" ht="16.5" thickBot="1">
      <c r="A43" s="244" t="s">
        <v>60</v>
      </c>
      <c r="B43" s="245"/>
      <c r="C43" s="245"/>
      <c r="D43" s="245"/>
      <c r="E43" s="245"/>
      <c r="F43" s="246"/>
    </row>
    <row r="44" spans="1:6" ht="30">
      <c r="A44" s="153">
        <v>26</v>
      </c>
      <c r="B44" s="151" t="s">
        <v>268</v>
      </c>
      <c r="C44" s="158">
        <v>15</v>
      </c>
      <c r="D44" s="159" t="s">
        <v>3</v>
      </c>
      <c r="E44" s="160"/>
      <c r="F44" s="172">
        <f aca="true" t="shared" si="2" ref="F44:F54">C44*E44</f>
        <v>0</v>
      </c>
    </row>
    <row r="45" spans="1:6" ht="30">
      <c r="A45" s="154">
        <v>27</v>
      </c>
      <c r="B45" s="151" t="s">
        <v>269</v>
      </c>
      <c r="C45" s="158">
        <v>15</v>
      </c>
      <c r="D45" s="159" t="s">
        <v>3</v>
      </c>
      <c r="E45" s="160"/>
      <c r="F45" s="172">
        <f t="shared" si="2"/>
        <v>0</v>
      </c>
    </row>
    <row r="46" spans="1:6" ht="15">
      <c r="A46" s="152">
        <v>28</v>
      </c>
      <c r="B46" s="151" t="s">
        <v>222</v>
      </c>
      <c r="C46" s="158">
        <v>80</v>
      </c>
      <c r="D46" s="159" t="s">
        <v>3</v>
      </c>
      <c r="E46" s="160"/>
      <c r="F46" s="172">
        <f t="shared" si="2"/>
        <v>0</v>
      </c>
    </row>
    <row r="47" spans="1:6" ht="15">
      <c r="A47" s="154">
        <v>29</v>
      </c>
      <c r="B47" s="151" t="s">
        <v>61</v>
      </c>
      <c r="C47" s="158">
        <v>30</v>
      </c>
      <c r="D47" s="159" t="s">
        <v>3</v>
      </c>
      <c r="E47" s="160"/>
      <c r="F47" s="172">
        <f t="shared" si="2"/>
        <v>0</v>
      </c>
    </row>
    <row r="48" spans="1:6" ht="30">
      <c r="A48" s="152">
        <v>30</v>
      </c>
      <c r="B48" s="151" t="s">
        <v>270</v>
      </c>
      <c r="C48" s="158">
        <v>45</v>
      </c>
      <c r="D48" s="159" t="s">
        <v>3</v>
      </c>
      <c r="E48" s="160"/>
      <c r="F48" s="172">
        <f t="shared" si="2"/>
        <v>0</v>
      </c>
    </row>
    <row r="49" spans="1:6" ht="30">
      <c r="A49" s="154">
        <v>31</v>
      </c>
      <c r="B49" s="151" t="s">
        <v>271</v>
      </c>
      <c r="C49" s="158">
        <v>15</v>
      </c>
      <c r="D49" s="159" t="s">
        <v>3</v>
      </c>
      <c r="E49" s="160"/>
      <c r="F49" s="172">
        <f>C49*E49</f>
        <v>0</v>
      </c>
    </row>
    <row r="50" spans="1:6" ht="30">
      <c r="A50" s="152">
        <v>32</v>
      </c>
      <c r="B50" s="151" t="s">
        <v>272</v>
      </c>
      <c r="C50" s="158">
        <v>15</v>
      </c>
      <c r="D50" s="159" t="s">
        <v>3</v>
      </c>
      <c r="E50" s="160"/>
      <c r="F50" s="172">
        <f t="shared" si="2"/>
        <v>0</v>
      </c>
    </row>
    <row r="51" spans="1:6" ht="15">
      <c r="A51" s="154">
        <v>33</v>
      </c>
      <c r="B51" s="151" t="s">
        <v>62</v>
      </c>
      <c r="C51" s="158">
        <v>80</v>
      </c>
      <c r="D51" s="159" t="s">
        <v>3</v>
      </c>
      <c r="E51" s="160"/>
      <c r="F51" s="172">
        <f t="shared" si="2"/>
        <v>0</v>
      </c>
    </row>
    <row r="52" spans="1:6" ht="30">
      <c r="A52" s="152">
        <v>30</v>
      </c>
      <c r="B52" s="151" t="s">
        <v>273</v>
      </c>
      <c r="C52" s="158">
        <v>20</v>
      </c>
      <c r="D52" s="159" t="s">
        <v>3</v>
      </c>
      <c r="E52" s="160"/>
      <c r="F52" s="172">
        <f>C52*E52</f>
        <v>0</v>
      </c>
    </row>
    <row r="53" spans="1:6" ht="30">
      <c r="A53" s="152">
        <v>34</v>
      </c>
      <c r="B53" s="151" t="s">
        <v>274</v>
      </c>
      <c r="C53" s="158">
        <v>1</v>
      </c>
      <c r="D53" s="159" t="s">
        <v>3</v>
      </c>
      <c r="E53" s="160"/>
      <c r="F53" s="172">
        <f t="shared" si="2"/>
        <v>0</v>
      </c>
    </row>
    <row r="54" spans="1:6" ht="15.75" thickBot="1">
      <c r="A54" s="154">
        <v>35</v>
      </c>
      <c r="B54" s="151" t="s">
        <v>231</v>
      </c>
      <c r="C54" s="158">
        <v>30</v>
      </c>
      <c r="D54" s="159" t="s">
        <v>3</v>
      </c>
      <c r="E54" s="160"/>
      <c r="F54" s="172">
        <f t="shared" si="2"/>
        <v>0</v>
      </c>
    </row>
    <row r="55" spans="1:6" ht="16.5" thickBot="1">
      <c r="A55" s="244" t="s">
        <v>63</v>
      </c>
      <c r="B55" s="245"/>
      <c r="C55" s="245"/>
      <c r="D55" s="245"/>
      <c r="E55" s="245"/>
      <c r="F55" s="246"/>
    </row>
    <row r="56" spans="1:6" ht="15">
      <c r="A56" s="157">
        <v>36</v>
      </c>
      <c r="B56" s="151" t="s">
        <v>223</v>
      </c>
      <c r="C56" s="158">
        <v>1</v>
      </c>
      <c r="D56" s="159" t="s">
        <v>2</v>
      </c>
      <c r="E56" s="160"/>
      <c r="F56" s="172">
        <f aca="true" t="shared" si="3" ref="F56:F62">C56*E56</f>
        <v>0</v>
      </c>
    </row>
    <row r="57" spans="1:6" ht="15">
      <c r="A57" s="157">
        <v>37</v>
      </c>
      <c r="B57" s="151" t="s">
        <v>224</v>
      </c>
      <c r="C57" s="158">
        <v>1</v>
      </c>
      <c r="D57" s="159" t="s">
        <v>2</v>
      </c>
      <c r="E57" s="160"/>
      <c r="F57" s="172">
        <f t="shared" si="3"/>
        <v>0</v>
      </c>
    </row>
    <row r="58" spans="1:6" ht="15">
      <c r="A58" s="157">
        <v>38</v>
      </c>
      <c r="B58" s="151" t="s">
        <v>64</v>
      </c>
      <c r="C58" s="158">
        <v>1</v>
      </c>
      <c r="D58" s="159" t="s">
        <v>2</v>
      </c>
      <c r="E58" s="160"/>
      <c r="F58" s="172">
        <f t="shared" si="3"/>
        <v>0</v>
      </c>
    </row>
    <row r="59" spans="1:6" ht="15">
      <c r="A59" s="157">
        <v>39</v>
      </c>
      <c r="B59" s="151" t="s">
        <v>65</v>
      </c>
      <c r="C59" s="158">
        <v>1</v>
      </c>
      <c r="D59" s="159" t="s">
        <v>2</v>
      </c>
      <c r="E59" s="160"/>
      <c r="F59" s="172">
        <f t="shared" si="3"/>
        <v>0</v>
      </c>
    </row>
    <row r="60" spans="1:6" ht="15">
      <c r="A60" s="157">
        <v>40</v>
      </c>
      <c r="B60" s="151" t="s">
        <v>66</v>
      </c>
      <c r="C60" s="158">
        <v>1</v>
      </c>
      <c r="D60" s="159" t="s">
        <v>2</v>
      </c>
      <c r="E60" s="160"/>
      <c r="F60" s="172">
        <f t="shared" si="3"/>
        <v>0</v>
      </c>
    </row>
    <row r="61" spans="1:6" ht="15">
      <c r="A61" s="157">
        <v>41</v>
      </c>
      <c r="B61" s="151" t="s">
        <v>225</v>
      </c>
      <c r="C61" s="158">
        <v>1</v>
      </c>
      <c r="D61" s="159" t="s">
        <v>2</v>
      </c>
      <c r="E61" s="160"/>
      <c r="F61" s="172">
        <f t="shared" si="3"/>
        <v>0</v>
      </c>
    </row>
    <row r="62" spans="1:6" ht="15.75" thickBot="1">
      <c r="A62" s="157">
        <v>42</v>
      </c>
      <c r="B62" s="151" t="s">
        <v>67</v>
      </c>
      <c r="C62" s="158">
        <v>1</v>
      </c>
      <c r="D62" s="159" t="s">
        <v>2</v>
      </c>
      <c r="E62" s="160"/>
      <c r="F62" s="172">
        <f t="shared" si="3"/>
        <v>0</v>
      </c>
    </row>
    <row r="63" spans="1:6" ht="15">
      <c r="A63" s="221" t="s">
        <v>15</v>
      </c>
      <c r="B63" s="222"/>
      <c r="C63" s="222"/>
      <c r="D63" s="222"/>
      <c r="E63" s="222"/>
      <c r="F63" s="223"/>
    </row>
    <row r="64" spans="1:6" ht="15.75" thickBot="1">
      <c r="A64" s="224"/>
      <c r="B64" s="225"/>
      <c r="C64" s="225"/>
      <c r="D64" s="225"/>
      <c r="E64" s="225"/>
      <c r="F64" s="226"/>
    </row>
  </sheetData>
  <sheetProtection/>
  <mergeCells count="22">
    <mergeCell ref="C6:D6"/>
    <mergeCell ref="E6:F6"/>
    <mergeCell ref="A10:F10"/>
    <mergeCell ref="C7:D7"/>
    <mergeCell ref="E7:F7"/>
    <mergeCell ref="A13:F13"/>
    <mergeCell ref="A15:F15"/>
    <mergeCell ref="A16:F16"/>
    <mergeCell ref="A34:F34"/>
    <mergeCell ref="A36:F36"/>
    <mergeCell ref="B25:F25"/>
    <mergeCell ref="A9:F9"/>
    <mergeCell ref="A1:F1"/>
    <mergeCell ref="C4:D4"/>
    <mergeCell ref="E4:F4"/>
    <mergeCell ref="C5:D5"/>
    <mergeCell ref="E5:F5"/>
    <mergeCell ref="A63:F64"/>
    <mergeCell ref="A26:F26"/>
    <mergeCell ref="A55:F55"/>
    <mergeCell ref="A43:F43"/>
    <mergeCell ref="A28:F28"/>
  </mergeCells>
  <printOptions horizontalCentered="1"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r:id="rId1"/>
  <headerFooter>
    <oddFooter>&amp;CStránka &amp;P z &amp;N</oddFooter>
  </headerFooter>
  <rowBreaks count="1" manualBreakCount="1">
    <brk id="42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view="pageBreakPreview" zoomScaleNormal="85" zoomScaleSheetLayoutView="100" zoomScalePageLayoutView="0" workbookViewId="0" topLeftCell="A1">
      <selection activeCell="A1" sqref="A1:F1"/>
    </sheetView>
  </sheetViews>
  <sheetFormatPr defaultColWidth="9.140625" defaultRowHeight="15"/>
  <cols>
    <col min="1" max="1" width="21.421875" style="50" customWidth="1"/>
    <col min="2" max="2" width="62.57421875" style="50" customWidth="1"/>
    <col min="3" max="3" width="9.140625" style="56" customWidth="1"/>
    <col min="4" max="4" width="10.57421875" style="50" customWidth="1"/>
    <col min="5" max="5" width="12.7109375" style="50" customWidth="1"/>
    <col min="6" max="6" width="14.140625" style="50" customWidth="1"/>
    <col min="7" max="13" width="9.140625" style="50" customWidth="1"/>
    <col min="14" max="14" width="79.8515625" style="50" customWidth="1"/>
    <col min="15" max="16384" width="9.140625" style="50" customWidth="1"/>
  </cols>
  <sheetData>
    <row r="1" spans="1:6" ht="18.75" customHeight="1" thickBot="1">
      <c r="A1" s="196" t="s">
        <v>41</v>
      </c>
      <c r="B1" s="188"/>
      <c r="C1" s="188"/>
      <c r="D1" s="188"/>
      <c r="E1" s="188"/>
      <c r="F1" s="189"/>
    </row>
    <row r="2" spans="1:6" ht="17.25" customHeight="1" thickBot="1">
      <c r="A2" s="29" t="s">
        <v>7</v>
      </c>
      <c r="B2" s="177" t="s">
        <v>93</v>
      </c>
      <c r="C2" s="178"/>
      <c r="D2" s="178"/>
      <c r="E2" s="178"/>
      <c r="F2" s="179"/>
    </row>
    <row r="3" spans="1:6" ht="15.75" thickBot="1">
      <c r="A3" s="29" t="s">
        <v>0</v>
      </c>
      <c r="B3" s="96" t="s">
        <v>94</v>
      </c>
      <c r="C3" s="92"/>
      <c r="D3" s="93"/>
      <c r="E3" s="94"/>
      <c r="F3" s="95"/>
    </row>
    <row r="4" spans="1:6" ht="16.5" customHeight="1" thickBot="1">
      <c r="A4" s="51" t="s">
        <v>8</v>
      </c>
      <c r="B4" s="97" t="s">
        <v>72</v>
      </c>
      <c r="C4" s="185" t="s">
        <v>9</v>
      </c>
      <c r="D4" s="186"/>
      <c r="E4" s="185" t="s">
        <v>95</v>
      </c>
      <c r="F4" s="186"/>
    </row>
    <row r="5" spans="1:6" ht="26.25" customHeight="1" thickBot="1">
      <c r="A5" s="52" t="s">
        <v>5</v>
      </c>
      <c r="B5" s="62">
        <f>SUM(F10:F27)</f>
        <v>0</v>
      </c>
      <c r="C5" s="183" t="s">
        <v>31</v>
      </c>
      <c r="D5" s="184"/>
      <c r="E5" s="185" t="s">
        <v>32</v>
      </c>
      <c r="F5" s="186"/>
    </row>
    <row r="6" spans="1:6" ht="20.25" customHeight="1" thickBot="1">
      <c r="A6" s="53" t="s">
        <v>97</v>
      </c>
      <c r="B6" s="63">
        <f>B5*0.21</f>
        <v>0</v>
      </c>
      <c r="C6" s="190" t="s">
        <v>33</v>
      </c>
      <c r="D6" s="191"/>
      <c r="E6" s="192" t="s">
        <v>138</v>
      </c>
      <c r="F6" s="193"/>
    </row>
    <row r="7" spans="1:6" ht="18" customHeight="1" thickBot="1">
      <c r="A7" s="52" t="s">
        <v>4</v>
      </c>
      <c r="B7" s="64">
        <f>B5+B6</f>
        <v>0</v>
      </c>
      <c r="C7" s="173" t="s">
        <v>16</v>
      </c>
      <c r="D7" s="174"/>
      <c r="E7" s="194" t="s">
        <v>96</v>
      </c>
      <c r="F7" s="195"/>
    </row>
    <row r="8" spans="1:6" ht="15.75" thickBot="1">
      <c r="A8" s="2" t="s">
        <v>1</v>
      </c>
      <c r="B8" s="3" t="s">
        <v>10</v>
      </c>
      <c r="C8" s="55" t="s">
        <v>11</v>
      </c>
      <c r="D8" s="5" t="s">
        <v>12</v>
      </c>
      <c r="E8" s="4" t="s">
        <v>13</v>
      </c>
      <c r="F8" s="6" t="s">
        <v>14</v>
      </c>
    </row>
    <row r="9" spans="1:6" s="61" customFormat="1" ht="27" thickBot="1">
      <c r="A9" s="215" t="s">
        <v>135</v>
      </c>
      <c r="B9" s="216"/>
      <c r="C9" s="216"/>
      <c r="D9" s="216"/>
      <c r="E9" s="216"/>
      <c r="F9" s="217"/>
    </row>
    <row r="10" spans="1:6" s="61" customFormat="1" ht="30" customHeight="1">
      <c r="A10" s="100">
        <v>1</v>
      </c>
      <c r="B10" s="74" t="s">
        <v>136</v>
      </c>
      <c r="C10" s="108">
        <v>34</v>
      </c>
      <c r="D10" s="9" t="s">
        <v>2</v>
      </c>
      <c r="E10" s="86"/>
      <c r="F10" s="117">
        <f>C10*E10</f>
        <v>0</v>
      </c>
    </row>
    <row r="11" spans="1:6" s="61" customFormat="1" ht="30">
      <c r="A11" s="101">
        <v>2</v>
      </c>
      <c r="B11" s="43" t="s">
        <v>133</v>
      </c>
      <c r="C11" s="109">
        <v>16</v>
      </c>
      <c r="D11" s="58" t="s">
        <v>2</v>
      </c>
      <c r="E11" s="32"/>
      <c r="F11" s="121">
        <f>C11*E11</f>
        <v>0</v>
      </c>
    </row>
    <row r="12" spans="1:6" s="61" customFormat="1" ht="45">
      <c r="A12" s="101">
        <v>3</v>
      </c>
      <c r="B12" s="43" t="s">
        <v>134</v>
      </c>
      <c r="C12" s="109">
        <v>1</v>
      </c>
      <c r="D12" s="58" t="s">
        <v>2</v>
      </c>
      <c r="E12" s="32"/>
      <c r="F12" s="121">
        <f aca="true" t="shared" si="0" ref="F12:F27">C12*E12</f>
        <v>0</v>
      </c>
    </row>
    <row r="13" spans="1:6" s="61" customFormat="1" ht="15" customHeight="1">
      <c r="A13" s="101">
        <v>4</v>
      </c>
      <c r="B13" s="43" t="s">
        <v>237</v>
      </c>
      <c r="C13" s="109">
        <v>21</v>
      </c>
      <c r="D13" s="58" t="s">
        <v>2</v>
      </c>
      <c r="E13" s="32"/>
      <c r="F13" s="121">
        <f t="shared" si="0"/>
        <v>0</v>
      </c>
    </row>
    <row r="14" spans="1:6" s="90" customFormat="1" ht="15" customHeight="1">
      <c r="A14" s="101">
        <v>5</v>
      </c>
      <c r="B14" s="104" t="s">
        <v>125</v>
      </c>
      <c r="C14" s="110">
        <v>2</v>
      </c>
      <c r="D14" s="45" t="s">
        <v>2</v>
      </c>
      <c r="E14" s="32"/>
      <c r="F14" s="69">
        <f t="shared" si="0"/>
        <v>0</v>
      </c>
    </row>
    <row r="15" spans="1:6" s="90" customFormat="1" ht="30">
      <c r="A15" s="101">
        <v>6</v>
      </c>
      <c r="B15" s="105" t="s">
        <v>126</v>
      </c>
      <c r="C15" s="111">
        <v>1.5</v>
      </c>
      <c r="D15" s="58" t="s">
        <v>20</v>
      </c>
      <c r="E15" s="32"/>
      <c r="F15" s="69">
        <f t="shared" si="0"/>
        <v>0</v>
      </c>
    </row>
    <row r="16" spans="1:6" s="90" customFormat="1" ht="30">
      <c r="A16" s="101">
        <v>7</v>
      </c>
      <c r="B16" s="105" t="s">
        <v>129</v>
      </c>
      <c r="C16" s="111">
        <v>2</v>
      </c>
      <c r="D16" s="58" t="s">
        <v>2</v>
      </c>
      <c r="E16" s="32"/>
      <c r="F16" s="69">
        <f t="shared" si="0"/>
        <v>0</v>
      </c>
    </row>
    <row r="17" spans="1:6" s="90" customFormat="1" ht="15">
      <c r="A17" s="101">
        <v>8</v>
      </c>
      <c r="B17" s="105" t="s">
        <v>127</v>
      </c>
      <c r="C17" s="111">
        <v>2</v>
      </c>
      <c r="D17" s="58" t="s">
        <v>2</v>
      </c>
      <c r="E17" s="32"/>
      <c r="F17" s="69">
        <f t="shared" si="0"/>
        <v>0</v>
      </c>
    </row>
    <row r="18" spans="1:6" s="90" customFormat="1" ht="30">
      <c r="A18" s="101">
        <v>9</v>
      </c>
      <c r="B18" s="105" t="s">
        <v>128</v>
      </c>
      <c r="C18" s="111">
        <v>1</v>
      </c>
      <c r="D18" s="58" t="s">
        <v>2</v>
      </c>
      <c r="E18" s="32"/>
      <c r="F18" s="69">
        <f t="shared" si="0"/>
        <v>0</v>
      </c>
    </row>
    <row r="19" spans="1:6" s="61" customFormat="1" ht="29.25" customHeight="1">
      <c r="A19" s="101">
        <v>10</v>
      </c>
      <c r="B19" s="43" t="s">
        <v>159</v>
      </c>
      <c r="C19" s="109">
        <v>10</v>
      </c>
      <c r="D19" s="58" t="s">
        <v>20</v>
      </c>
      <c r="E19" s="32"/>
      <c r="F19" s="121">
        <f t="shared" si="0"/>
        <v>0</v>
      </c>
    </row>
    <row r="20" spans="1:6" s="61" customFormat="1" ht="45" customHeight="1">
      <c r="A20" s="101">
        <v>11</v>
      </c>
      <c r="B20" s="43" t="s">
        <v>236</v>
      </c>
      <c r="C20" s="109">
        <v>160</v>
      </c>
      <c r="D20" s="58" t="s">
        <v>27</v>
      </c>
      <c r="E20" s="32"/>
      <c r="F20" s="121">
        <f t="shared" si="0"/>
        <v>0</v>
      </c>
    </row>
    <row r="21" spans="1:6" s="61" customFormat="1" ht="45" customHeight="1">
      <c r="A21" s="101">
        <v>12</v>
      </c>
      <c r="B21" s="43" t="s">
        <v>235</v>
      </c>
      <c r="C21" s="109">
        <v>120</v>
      </c>
      <c r="D21" s="58" t="s">
        <v>27</v>
      </c>
      <c r="E21" s="32"/>
      <c r="F21" s="121">
        <f>C21*E21</f>
        <v>0</v>
      </c>
    </row>
    <row r="22" spans="1:6" s="61" customFormat="1" ht="15" customHeight="1">
      <c r="A22" s="101">
        <v>13</v>
      </c>
      <c r="B22" s="43" t="s">
        <v>165</v>
      </c>
      <c r="C22" s="109">
        <v>6</v>
      </c>
      <c r="D22" s="58" t="s">
        <v>20</v>
      </c>
      <c r="E22" s="32"/>
      <c r="F22" s="121">
        <f>C22*E22</f>
        <v>0</v>
      </c>
    </row>
    <row r="23" spans="1:6" s="61" customFormat="1" ht="15" customHeight="1">
      <c r="A23" s="101">
        <v>14</v>
      </c>
      <c r="B23" s="43" t="s">
        <v>160</v>
      </c>
      <c r="C23" s="109">
        <v>3</v>
      </c>
      <c r="D23" s="58" t="s">
        <v>20</v>
      </c>
      <c r="E23" s="32"/>
      <c r="F23" s="121">
        <f t="shared" si="0"/>
        <v>0</v>
      </c>
    </row>
    <row r="24" spans="1:6" s="61" customFormat="1" ht="15" customHeight="1">
      <c r="A24" s="101">
        <v>15</v>
      </c>
      <c r="B24" s="43" t="s">
        <v>161</v>
      </c>
      <c r="C24" s="109">
        <v>6</v>
      </c>
      <c r="D24" s="58" t="s">
        <v>20</v>
      </c>
      <c r="E24" s="32"/>
      <c r="F24" s="121">
        <f t="shared" si="0"/>
        <v>0</v>
      </c>
    </row>
    <row r="25" spans="1:6" ht="30">
      <c r="A25" s="101">
        <v>16</v>
      </c>
      <c r="B25" s="79" t="s">
        <v>162</v>
      </c>
      <c r="C25" s="112">
        <v>3</v>
      </c>
      <c r="D25" s="45" t="s">
        <v>20</v>
      </c>
      <c r="E25" s="32"/>
      <c r="F25" s="121">
        <f t="shared" si="0"/>
        <v>0</v>
      </c>
    </row>
    <row r="26" spans="1:6" ht="15">
      <c r="A26" s="101">
        <v>17</v>
      </c>
      <c r="B26" s="49" t="s">
        <v>166</v>
      </c>
      <c r="C26" s="112">
        <v>3</v>
      </c>
      <c r="D26" s="45" t="s">
        <v>20</v>
      </c>
      <c r="E26" s="32"/>
      <c r="F26" s="121">
        <f t="shared" si="0"/>
        <v>0</v>
      </c>
    </row>
    <row r="27" spans="1:6" ht="15.75" thickBot="1">
      <c r="A27" s="102">
        <v>18</v>
      </c>
      <c r="B27" s="43" t="s">
        <v>37</v>
      </c>
      <c r="C27" s="109">
        <v>1</v>
      </c>
      <c r="D27" s="58" t="s">
        <v>6</v>
      </c>
      <c r="E27" s="68"/>
      <c r="F27" s="121">
        <f t="shared" si="0"/>
        <v>0</v>
      </c>
    </row>
    <row r="28" spans="1:6" ht="15">
      <c r="A28" s="221" t="s">
        <v>15</v>
      </c>
      <c r="B28" s="222"/>
      <c r="C28" s="222"/>
      <c r="D28" s="222"/>
      <c r="E28" s="222"/>
      <c r="F28" s="223"/>
    </row>
    <row r="29" spans="1:6" ht="15.75" thickBot="1">
      <c r="A29" s="224"/>
      <c r="B29" s="225"/>
      <c r="C29" s="225"/>
      <c r="D29" s="225"/>
      <c r="E29" s="225"/>
      <c r="F29" s="226"/>
    </row>
  </sheetData>
  <sheetProtection/>
  <mergeCells count="12">
    <mergeCell ref="E7:F7"/>
    <mergeCell ref="A9:F9"/>
    <mergeCell ref="A28:F29"/>
    <mergeCell ref="A1:F1"/>
    <mergeCell ref="B2:F2"/>
    <mergeCell ref="C4:D4"/>
    <mergeCell ref="E4:F4"/>
    <mergeCell ref="C5:D5"/>
    <mergeCell ref="E5:F5"/>
    <mergeCell ref="C6:D6"/>
    <mergeCell ref="E6:F6"/>
    <mergeCell ref="C7:D7"/>
  </mergeCells>
  <printOptions horizontalCentered="1"/>
  <pageMargins left="0.7086614173228347" right="0.7086614173228347" top="0.4724409448818898" bottom="0.4724409448818898" header="0.31496062992125984" footer="0.31496062992125984"/>
  <pageSetup fitToHeight="0" fitToWidth="1" horizontalDpi="600" verticalDpi="600" orientation="landscape" paperSize="9" r:id="rId1"/>
  <headerFooter>
    <oddFooter>&amp;CStránka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Panti</dc:creator>
  <cp:keywords/>
  <dc:description/>
  <cp:lastModifiedBy>Tomáš Vít</cp:lastModifiedBy>
  <cp:lastPrinted>2013-02-05T11:23:05Z</cp:lastPrinted>
  <dcterms:created xsi:type="dcterms:W3CDTF">2009-04-21T06:45:48Z</dcterms:created>
  <dcterms:modified xsi:type="dcterms:W3CDTF">2013-04-11T11:26:02Z</dcterms:modified>
  <cp:category/>
  <cp:version/>
  <cp:contentType/>
  <cp:contentStatus/>
</cp:coreProperties>
</file>