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18435" windowHeight="7560" activeTab="0"/>
  </bookViews>
  <sheets>
    <sheet name="List1" sheetId="1" r:id="rId1"/>
  </sheets>
  <definedNames>
    <definedName name="_xlnm.Print_Area" localSheetId="0">'List1'!$A$1:$L$73</definedName>
  </definedNames>
  <calcPr calcId="152511"/>
</workbook>
</file>

<file path=xl/sharedStrings.xml><?xml version="1.0" encoding="utf-8"?>
<sst xmlns="http://schemas.openxmlformats.org/spreadsheetml/2006/main" count="144" uniqueCount="86">
  <si>
    <t>Typ položky</t>
  </si>
  <si>
    <t>Evid. Číslo</t>
  </si>
  <si>
    <t>Název lokality</t>
  </si>
  <si>
    <t>M.J.</t>
  </si>
  <si>
    <t>Množství položky</t>
  </si>
  <si>
    <t xml:space="preserve">pasportu  </t>
  </si>
  <si>
    <t xml:space="preserve">zeleně </t>
  </si>
  <si>
    <t>m2</t>
  </si>
  <si>
    <t>celkem</t>
  </si>
  <si>
    <t>V Alejích</t>
  </si>
  <si>
    <t>ul. Písečná - lesík</t>
  </si>
  <si>
    <t>sídl. Písečná</t>
  </si>
  <si>
    <t>ul. Spořická</t>
  </si>
  <si>
    <t>262 + 265</t>
  </si>
  <si>
    <t>Stodoly (Spořická x Dr. Jánského x Kochova)</t>
  </si>
  <si>
    <t>Pionýrů</t>
  </si>
  <si>
    <t>Smyčka u nemocnice</t>
  </si>
  <si>
    <t>Spořická</t>
  </si>
  <si>
    <t xml:space="preserve">Školní pěšina - lesík </t>
  </si>
  <si>
    <t xml:space="preserve">Kamenná - lesík </t>
  </si>
  <si>
    <t>Zahradní (včetně ul. Výletní)</t>
  </si>
  <si>
    <t>Pod Břízami  - lesík</t>
  </si>
  <si>
    <t xml:space="preserve"> Zahradní - lesík</t>
  </si>
  <si>
    <t xml:space="preserve">Kamenná   </t>
  </si>
  <si>
    <t>Kamenný Vrch – „Eldorádo“</t>
  </si>
  <si>
    <t>sídl. Kamenná – křižovatka ZOO</t>
  </si>
  <si>
    <t>m2.</t>
  </si>
  <si>
    <t>Sídliště Václavská</t>
  </si>
  <si>
    <t>Svahová - svah</t>
  </si>
  <si>
    <t>Blatenská - konečná stanice MHD</t>
  </si>
  <si>
    <t xml:space="preserve">Hřiště Jabloňová </t>
  </si>
  <si>
    <t xml:space="preserve">Svahová </t>
  </si>
  <si>
    <t>Lipanská</t>
  </si>
  <si>
    <t>Podél E 442</t>
  </si>
  <si>
    <t>Lipanská x Tylova</t>
  </si>
  <si>
    <t>Lipská</t>
  </si>
  <si>
    <t>Blanická</t>
  </si>
  <si>
    <t>Hřiště Blanická</t>
  </si>
  <si>
    <t>Ul. Elišky Krásnohorské</t>
  </si>
  <si>
    <t>Kosmova</t>
  </si>
  <si>
    <t>Alešova</t>
  </si>
  <si>
    <t>Krušnohorská</t>
  </si>
  <si>
    <t>Dvořákova</t>
  </si>
  <si>
    <t>Karla Čapka</t>
  </si>
  <si>
    <t>Čermákova</t>
  </si>
  <si>
    <t>Podhorská hřiště</t>
  </si>
  <si>
    <t>Podhorská</t>
  </si>
  <si>
    <t>Klicperova hřiště</t>
  </si>
  <si>
    <t>Klicperova</t>
  </si>
  <si>
    <t>Kostelní parčík</t>
  </si>
  <si>
    <t>Kmochova</t>
  </si>
  <si>
    <t>Filipovy rybníky</t>
  </si>
  <si>
    <t>Sídliště Komenského</t>
  </si>
  <si>
    <t>Sídliště Kadaňská (Fibichova x V Alejích)</t>
  </si>
  <si>
    <t>624 + 634</t>
  </si>
  <si>
    <t>Filipovy rybníky + lesík</t>
  </si>
  <si>
    <t>Adámkova</t>
  </si>
  <si>
    <t>Sukova</t>
  </si>
  <si>
    <t>Alešova parčík</t>
  </si>
  <si>
    <t>Bezručovo údolí I</t>
  </si>
  <si>
    <t>Bezručovo údolí II</t>
  </si>
  <si>
    <t>Dukelská</t>
  </si>
  <si>
    <t>Pražská - svahy</t>
  </si>
  <si>
    <t>Pražská - Severní pole</t>
  </si>
  <si>
    <t>Dukelská, Pražská - spojka</t>
  </si>
  <si>
    <t>CELKEM</t>
  </si>
  <si>
    <t>podrost</t>
  </si>
  <si>
    <t>sídliště Blatenská a Jitřenka</t>
  </si>
  <si>
    <t>ul. Václavská x ul. Lužická - garáže</t>
  </si>
  <si>
    <t>440 + 441</t>
  </si>
  <si>
    <t>sídliště Březenecká</t>
  </si>
  <si>
    <t>Svah</t>
  </si>
  <si>
    <t>1:1</t>
  </si>
  <si>
    <t>1:2</t>
  </si>
  <si>
    <t>0</t>
  </si>
  <si>
    <t>sídliště Matěje Kopeckého</t>
  </si>
  <si>
    <t>Cena celkem za provedení 1 seče</t>
  </si>
  <si>
    <t>Kč bez DPH</t>
  </si>
  <si>
    <t xml:space="preserve">Cena </t>
  </si>
  <si>
    <t>cena sekání x 90%</t>
  </si>
  <si>
    <t>cena mulčování x 10%</t>
  </si>
  <si>
    <t>Poměr sekání s odvozem a mulčování  90%/10%</t>
  </si>
  <si>
    <t>Cena sekání 1m2</t>
  </si>
  <si>
    <t>Cena mulčování 1m2</t>
  </si>
  <si>
    <t>Položkový rozpočet k ocenění pro hodnocení a posouzení  nabídek</t>
  </si>
  <si>
    <t>Výměra plochy požadovaných sečí na území města Chomutova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</si>
</sst>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0"/>
      <color rgb="FFFF0000"/>
      <name val="Arial"/>
      <family val="2"/>
    </font>
    <font>
      <b/>
      <sz val="8"/>
      <name val="Calibri"/>
      <family val="2"/>
      <scheme val="minor"/>
    </font>
    <font>
      <sz val="9"/>
      <name val="Calibri"/>
      <family val="2"/>
    </font>
    <font>
      <sz val="9"/>
      <name val="Arial"/>
      <family val="2"/>
    </font>
    <font>
      <sz val="10"/>
      <color theme="0"/>
      <name val="Arial"/>
      <family val="2"/>
    </font>
    <font>
      <b/>
      <sz val="14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>
        <color indexed="8"/>
      </right>
      <top style="medium"/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/>
    </border>
    <border>
      <left style="medium"/>
      <right style="medium"/>
      <top/>
      <bottom style="medium">
        <color indexed="8"/>
      </bottom>
    </border>
    <border>
      <left style="medium"/>
      <right style="medium"/>
      <top/>
      <bottom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0" xfId="0" applyFont="1"/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7" fillId="0" borderId="0" xfId="0" applyFont="1"/>
    <xf numFmtId="3" fontId="7" fillId="0" borderId="0" xfId="0" applyNumberFormat="1" applyFont="1"/>
    <xf numFmtId="3" fontId="4" fillId="2" borderId="5" xfId="0" applyNumberFormat="1" applyFont="1" applyFill="1" applyBorder="1" applyAlignment="1">
      <alignment horizontal="center"/>
    </xf>
    <xf numFmtId="3" fontId="4" fillId="0" borderId="0" xfId="0" applyNumberFormat="1" applyFont="1"/>
    <xf numFmtId="3" fontId="0" fillId="0" borderId="0" xfId="0" applyNumberFormat="1"/>
    <xf numFmtId="1" fontId="4" fillId="2" borderId="5" xfId="0" applyNumberFormat="1" applyFont="1" applyFill="1" applyBorder="1" applyAlignment="1">
      <alignment horizontal="center"/>
    </xf>
    <xf numFmtId="1" fontId="0" fillId="0" borderId="0" xfId="0" applyNumberFormat="1"/>
    <xf numFmtId="49" fontId="4" fillId="2" borderId="5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6" xfId="0" applyNumberFormat="1" applyFont="1" applyBorder="1" applyAlignment="1">
      <alignment horizontal="right"/>
    </xf>
    <xf numFmtId="49" fontId="0" fillId="0" borderId="0" xfId="0" applyNumberFormat="1"/>
    <xf numFmtId="1" fontId="5" fillId="0" borderId="0" xfId="0" applyNumberFormat="1" applyFont="1" applyAlignment="1">
      <alignment horizontal="center"/>
    </xf>
    <xf numFmtId="0" fontId="4" fillId="0" borderId="6" xfId="0" applyNumberFormat="1" applyFont="1" applyBorder="1" applyAlignment="1">
      <alignment horizontal="right"/>
    </xf>
    <xf numFmtId="0" fontId="8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/>
    <xf numFmtId="3" fontId="3" fillId="3" borderId="6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1" fontId="4" fillId="0" borderId="7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1" fontId="3" fillId="3" borderId="7" xfId="0" applyNumberFormat="1" applyFont="1" applyFill="1" applyBorder="1" applyAlignment="1">
      <alignment horizontal="right"/>
    </xf>
    <xf numFmtId="1" fontId="4" fillId="0" borderId="8" xfId="0" applyNumberFormat="1" applyFont="1" applyBorder="1" applyAlignment="1">
      <alignment horizontal="right"/>
    </xf>
    <xf numFmtId="1" fontId="3" fillId="3" borderId="9" xfId="0" applyNumberFormat="1" applyFont="1" applyFill="1" applyBorder="1" applyAlignment="1">
      <alignment horizontal="right"/>
    </xf>
    <xf numFmtId="0" fontId="6" fillId="4" borderId="0" xfId="0" applyFont="1" applyFill="1"/>
    <xf numFmtId="0" fontId="0" fillId="4" borderId="0" xfId="0" applyFill="1"/>
    <xf numFmtId="0" fontId="9" fillId="0" borderId="0" xfId="0" applyFont="1" applyFill="1" applyBorder="1"/>
    <xf numFmtId="0" fontId="10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2" borderId="1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wrapText="1"/>
    </xf>
    <xf numFmtId="1" fontId="4" fillId="2" borderId="16" xfId="0" applyNumberFormat="1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49" fontId="4" fillId="2" borderId="18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1" fontId="4" fillId="2" borderId="15" xfId="0" applyNumberFormat="1" applyFont="1" applyFill="1" applyBorder="1" applyAlignment="1">
      <alignment horizontal="center" vertical="center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2" xfId="0" applyNumberFormat="1" applyFont="1" applyFill="1" applyBorder="1" applyAlignment="1">
      <alignment horizontal="center" vertical="center"/>
    </xf>
    <xf numFmtId="0" fontId="2" fillId="0" borderId="0" xfId="0" applyFont="1"/>
    <xf numFmtId="1" fontId="2" fillId="5" borderId="0" xfId="0" applyNumberFormat="1" applyFont="1" applyFill="1"/>
    <xf numFmtId="0" fontId="2" fillId="5" borderId="0" xfId="0" applyFont="1" applyFill="1"/>
    <xf numFmtId="0" fontId="0" fillId="0" borderId="0" xfId="0" applyAlignment="1">
      <alignment/>
    </xf>
    <xf numFmtId="0" fontId="6" fillId="0" borderId="0" xfId="0" applyFont="1" applyAlignment="1">
      <alignment horizontal="justify"/>
    </xf>
    <xf numFmtId="1" fontId="4" fillId="2" borderId="15" xfId="0" applyNumberFormat="1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409575</xdr:colOff>
      <xdr:row>4</xdr:row>
      <xdr:rowOff>57150</xdr:rowOff>
    </xdr:to>
    <xdr:pic>
      <xdr:nvPicPr>
        <xdr:cNvPr id="1045" name="Picture 1" descr="Logo_2004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1857375" cy="704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5</xdr:col>
      <xdr:colOff>47625</xdr:colOff>
      <xdr:row>0</xdr:row>
      <xdr:rowOff>47625</xdr:rowOff>
    </xdr:from>
    <xdr:to>
      <xdr:col>8</xdr:col>
      <xdr:colOff>666750</xdr:colOff>
      <xdr:row>4</xdr:row>
      <xdr:rowOff>123825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47625"/>
          <a:ext cx="2828925" cy="7239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Q78"/>
  <sheetViews>
    <sheetView tabSelected="1" zoomScale="85" zoomScaleNormal="85" zoomScaleSheetLayoutView="85" workbookViewId="0" topLeftCell="A1">
      <selection activeCell="K15" sqref="K15"/>
    </sheetView>
  </sheetViews>
  <sheetFormatPr defaultColWidth="9.140625" defaultRowHeight="12.75"/>
  <cols>
    <col min="2" max="2" width="12.57421875" style="0" customWidth="1"/>
    <col min="3" max="3" width="37.57421875" style="0" customWidth="1"/>
    <col min="6" max="6" width="9.140625" style="17" customWidth="1"/>
    <col min="7" max="7" width="10.28125" style="0" customWidth="1"/>
    <col min="8" max="8" width="13.7109375" style="23" customWidth="1"/>
    <col min="9" max="10" width="10.57421875" style="19" customWidth="1"/>
    <col min="13" max="13" width="0.5625" style="40" customWidth="1"/>
    <col min="14" max="14" width="0.13671875" style="40" customWidth="1"/>
  </cols>
  <sheetData>
    <row r="1" ht="12.75"/>
    <row r="2" ht="12.75"/>
    <row r="3" ht="12.75"/>
    <row r="4" ht="12.75"/>
    <row r="5" ht="12.75"/>
    <row r="7" spans="1:10" ht="15">
      <c r="A7" s="41" t="s">
        <v>85</v>
      </c>
      <c r="B7" s="41"/>
      <c r="C7" s="41"/>
      <c r="D7" s="41"/>
      <c r="E7" s="41"/>
      <c r="F7" s="41"/>
      <c r="G7" s="41"/>
      <c r="H7" s="41"/>
      <c r="I7" s="41"/>
      <c r="J7" s="30"/>
    </row>
    <row r="8" spans="1:10" ht="19.5" thickBot="1">
      <c r="A8" s="42" t="s">
        <v>84</v>
      </c>
      <c r="B8" s="42"/>
      <c r="C8" s="42"/>
      <c r="D8" s="42"/>
      <c r="E8" s="42"/>
      <c r="F8" s="42"/>
      <c r="G8" s="42"/>
      <c r="H8" s="42"/>
      <c r="I8" s="42"/>
      <c r="J8" s="30"/>
    </row>
    <row r="9" spans="1:12" ht="12.75" customHeight="1">
      <c r="A9" s="51" t="s">
        <v>0</v>
      </c>
      <c r="B9" s="2" t="s">
        <v>1</v>
      </c>
      <c r="C9" s="51" t="s">
        <v>2</v>
      </c>
      <c r="D9" s="51" t="s">
        <v>3</v>
      </c>
      <c r="E9" s="43" t="s">
        <v>4</v>
      </c>
      <c r="F9" s="44"/>
      <c r="G9" s="45"/>
      <c r="H9" s="53" t="s">
        <v>71</v>
      </c>
      <c r="I9" s="49" t="s">
        <v>71</v>
      </c>
      <c r="J9" s="63" t="s">
        <v>79</v>
      </c>
      <c r="K9" s="63" t="s">
        <v>80</v>
      </c>
      <c r="L9" s="55" t="s">
        <v>78</v>
      </c>
    </row>
    <row r="10" spans="1:12" ht="13.5" thickBot="1">
      <c r="A10" s="52"/>
      <c r="B10" s="3" t="s">
        <v>5</v>
      </c>
      <c r="C10" s="52"/>
      <c r="D10" s="52"/>
      <c r="E10" s="46"/>
      <c r="F10" s="47"/>
      <c r="G10" s="48"/>
      <c r="H10" s="54"/>
      <c r="I10" s="50"/>
      <c r="J10" s="64"/>
      <c r="K10" s="64"/>
      <c r="L10" s="56"/>
    </row>
    <row r="11" spans="1:12" ht="13.5" thickBot="1">
      <c r="A11" s="4"/>
      <c r="B11" s="5" t="s">
        <v>6</v>
      </c>
      <c r="C11" s="6"/>
      <c r="D11" s="4"/>
      <c r="E11" s="7" t="s">
        <v>7</v>
      </c>
      <c r="F11" s="15" t="s">
        <v>66</v>
      </c>
      <c r="G11" s="7" t="s">
        <v>8</v>
      </c>
      <c r="H11" s="20" t="s">
        <v>72</v>
      </c>
      <c r="I11" s="18" t="s">
        <v>73</v>
      </c>
      <c r="J11" s="65"/>
      <c r="K11" s="65"/>
      <c r="L11" s="57"/>
    </row>
    <row r="12" spans="1:12" ht="15.75" thickBot="1">
      <c r="A12" s="1"/>
      <c r="B12" s="1"/>
      <c r="C12" s="1"/>
      <c r="D12" s="1"/>
      <c r="E12" s="1"/>
      <c r="F12" s="16"/>
      <c r="G12" s="1"/>
      <c r="H12" s="21"/>
      <c r="I12" s="24"/>
      <c r="J12" s="24"/>
      <c r="K12" s="24"/>
      <c r="L12" s="24"/>
    </row>
    <row r="13" spans="1:14" s="13" customFormat="1" ht="13.5" thickBot="1">
      <c r="A13" s="8">
        <v>1</v>
      </c>
      <c r="B13" s="8">
        <v>202</v>
      </c>
      <c r="C13" s="10" t="s">
        <v>9</v>
      </c>
      <c r="D13" s="8" t="s">
        <v>7</v>
      </c>
      <c r="E13" s="12">
        <v>6778</v>
      </c>
      <c r="F13" s="12">
        <v>873</v>
      </c>
      <c r="G13" s="12">
        <f>E13+F13</f>
        <v>7651</v>
      </c>
      <c r="H13" s="25">
        <v>18</v>
      </c>
      <c r="I13" s="31">
        <v>0</v>
      </c>
      <c r="J13" s="34">
        <f>G13*0.9*N13</f>
        <v>0</v>
      </c>
      <c r="K13" s="34">
        <f>G13*0.1*M13</f>
        <v>0</v>
      </c>
      <c r="L13" s="34">
        <f>J13+K13</f>
        <v>0</v>
      </c>
      <c r="M13" s="40">
        <f>G72</f>
        <v>0</v>
      </c>
      <c r="N13" s="40">
        <f>G71</f>
        <v>0</v>
      </c>
    </row>
    <row r="14" spans="1:14" s="13" customFormat="1" ht="13.5" thickBot="1">
      <c r="A14" s="8">
        <v>2</v>
      </c>
      <c r="B14" s="8">
        <v>241</v>
      </c>
      <c r="C14" s="10" t="s">
        <v>12</v>
      </c>
      <c r="D14" s="8" t="s">
        <v>7</v>
      </c>
      <c r="E14" s="12">
        <v>4345</v>
      </c>
      <c r="F14" s="12">
        <v>0</v>
      </c>
      <c r="G14" s="12">
        <f aca="true" t="shared" si="0" ref="G14:G18">E14+F14</f>
        <v>4345</v>
      </c>
      <c r="H14" s="25">
        <v>0</v>
      </c>
      <c r="I14" s="31">
        <v>0</v>
      </c>
      <c r="J14" s="34">
        <f>G14*0.9*N14</f>
        <v>0</v>
      </c>
      <c r="K14" s="34">
        <f aca="true" t="shared" si="1" ref="K14:K69">G14*0.1*M14</f>
        <v>0</v>
      </c>
      <c r="L14" s="34">
        <f aca="true" t="shared" si="2" ref="L14:L69">J14+K14</f>
        <v>0</v>
      </c>
      <c r="M14" s="40">
        <f>G72</f>
        <v>0</v>
      </c>
      <c r="N14" s="40">
        <f>G71</f>
        <v>0</v>
      </c>
    </row>
    <row r="15" spans="1:14" s="13" customFormat="1" ht="13.5" thickBot="1">
      <c r="A15" s="8">
        <v>3</v>
      </c>
      <c r="B15" s="8" t="s">
        <v>13</v>
      </c>
      <c r="C15" s="10" t="s">
        <v>14</v>
      </c>
      <c r="D15" s="8" t="s">
        <v>7</v>
      </c>
      <c r="E15" s="12">
        <v>20055</v>
      </c>
      <c r="F15" s="12">
        <v>7</v>
      </c>
      <c r="G15" s="12">
        <f t="shared" si="0"/>
        <v>20062</v>
      </c>
      <c r="H15" s="25">
        <v>0</v>
      </c>
      <c r="I15" s="31">
        <v>5</v>
      </c>
      <c r="J15" s="34">
        <f aca="true" t="shared" si="3" ref="J15:J69">G15*0.9*N15</f>
        <v>0</v>
      </c>
      <c r="K15" s="34">
        <f t="shared" si="1"/>
        <v>0</v>
      </c>
      <c r="L15" s="34">
        <f t="shared" si="2"/>
        <v>0</v>
      </c>
      <c r="M15" s="40">
        <f>G72</f>
        <v>0</v>
      </c>
      <c r="N15" s="40">
        <f>G71</f>
        <v>0</v>
      </c>
    </row>
    <row r="16" spans="1:14" s="13" customFormat="1" ht="13.5" thickBot="1">
      <c r="A16" s="8">
        <v>4</v>
      </c>
      <c r="B16" s="8">
        <v>264</v>
      </c>
      <c r="C16" s="10" t="s">
        <v>15</v>
      </c>
      <c r="D16" s="8" t="s">
        <v>7</v>
      </c>
      <c r="E16" s="11">
        <v>185</v>
      </c>
      <c r="F16" s="12">
        <v>0</v>
      </c>
      <c r="G16" s="12">
        <f t="shared" si="0"/>
        <v>185</v>
      </c>
      <c r="H16" s="25">
        <v>0</v>
      </c>
      <c r="I16" s="31">
        <v>0</v>
      </c>
      <c r="J16" s="34">
        <f t="shared" si="3"/>
        <v>0</v>
      </c>
      <c r="K16" s="34">
        <f t="shared" si="1"/>
        <v>0</v>
      </c>
      <c r="L16" s="34">
        <f t="shared" si="2"/>
        <v>0</v>
      </c>
      <c r="M16" s="40">
        <f>G72</f>
        <v>0</v>
      </c>
      <c r="N16" s="40">
        <f>G71</f>
        <v>0</v>
      </c>
    </row>
    <row r="17" spans="1:14" s="13" customFormat="1" ht="13.5" thickBot="1">
      <c r="A17" s="8">
        <v>5</v>
      </c>
      <c r="B17" s="8">
        <v>271</v>
      </c>
      <c r="C17" s="10" t="s">
        <v>16</v>
      </c>
      <c r="D17" s="8" t="s">
        <v>7</v>
      </c>
      <c r="E17" s="11">
        <v>420</v>
      </c>
      <c r="F17" s="12">
        <v>0</v>
      </c>
      <c r="G17" s="12">
        <f t="shared" si="0"/>
        <v>420</v>
      </c>
      <c r="H17" s="25">
        <v>0</v>
      </c>
      <c r="I17" s="31">
        <v>0</v>
      </c>
      <c r="J17" s="34">
        <f t="shared" si="3"/>
        <v>0</v>
      </c>
      <c r="K17" s="34">
        <f t="shared" si="1"/>
        <v>0</v>
      </c>
      <c r="L17" s="34">
        <f t="shared" si="2"/>
        <v>0</v>
      </c>
      <c r="M17" s="40">
        <f>G72</f>
        <v>0</v>
      </c>
      <c r="N17" s="40">
        <f>G71</f>
        <v>0</v>
      </c>
    </row>
    <row r="18" spans="1:14" s="13" customFormat="1" ht="13.5" thickBot="1">
      <c r="A18" s="8">
        <v>6</v>
      </c>
      <c r="B18" s="8">
        <v>272</v>
      </c>
      <c r="C18" s="10" t="s">
        <v>17</v>
      </c>
      <c r="D18" s="8" t="s">
        <v>7</v>
      </c>
      <c r="E18" s="12">
        <v>3307</v>
      </c>
      <c r="F18" s="12">
        <v>0</v>
      </c>
      <c r="G18" s="12">
        <f t="shared" si="0"/>
        <v>3307</v>
      </c>
      <c r="H18" s="25">
        <v>0</v>
      </c>
      <c r="I18" s="31">
        <f aca="true" t="shared" si="4" ref="I18:I63">G18*H18</f>
        <v>0</v>
      </c>
      <c r="J18" s="34">
        <f t="shared" si="3"/>
        <v>0</v>
      </c>
      <c r="K18" s="34">
        <f t="shared" si="1"/>
        <v>0</v>
      </c>
      <c r="L18" s="34">
        <f t="shared" si="2"/>
        <v>0</v>
      </c>
      <c r="M18" s="40">
        <f>G72</f>
        <v>0</v>
      </c>
      <c r="N18" s="40">
        <f>G71</f>
        <v>0</v>
      </c>
    </row>
    <row r="19" spans="1:14" s="13" customFormat="1" ht="13.5" thickBot="1">
      <c r="A19" s="8">
        <v>7</v>
      </c>
      <c r="B19" s="8">
        <v>406</v>
      </c>
      <c r="C19" s="10" t="s">
        <v>10</v>
      </c>
      <c r="D19" s="8" t="s">
        <v>7</v>
      </c>
      <c r="E19" s="12">
        <v>5661</v>
      </c>
      <c r="F19" s="12">
        <v>6657</v>
      </c>
      <c r="G19" s="12">
        <f aca="true" t="shared" si="5" ref="G19:G35">E19+F19</f>
        <v>12318</v>
      </c>
      <c r="H19" s="25">
        <v>0</v>
      </c>
      <c r="I19" s="31">
        <v>414</v>
      </c>
      <c r="J19" s="34">
        <f t="shared" si="3"/>
        <v>0</v>
      </c>
      <c r="K19" s="34">
        <f t="shared" si="1"/>
        <v>0</v>
      </c>
      <c r="L19" s="34">
        <f t="shared" si="2"/>
        <v>0</v>
      </c>
      <c r="M19" s="40">
        <f>G72</f>
        <v>0</v>
      </c>
      <c r="N19" s="40">
        <f>G71</f>
        <v>0</v>
      </c>
    </row>
    <row r="20" spans="1:14" s="13" customFormat="1" ht="13.5" thickBot="1">
      <c r="A20" s="8">
        <v>8</v>
      </c>
      <c r="B20" s="8">
        <v>408</v>
      </c>
      <c r="C20" s="10" t="s">
        <v>18</v>
      </c>
      <c r="D20" s="8" t="s">
        <v>7</v>
      </c>
      <c r="E20" s="11">
        <v>718</v>
      </c>
      <c r="F20" s="12">
        <v>1208</v>
      </c>
      <c r="G20" s="12">
        <f t="shared" si="5"/>
        <v>1926</v>
      </c>
      <c r="H20" s="25">
        <v>0</v>
      </c>
      <c r="I20" s="31">
        <v>1867</v>
      </c>
      <c r="J20" s="34">
        <f>G20*0.9*N20</f>
        <v>0</v>
      </c>
      <c r="K20" s="34">
        <f t="shared" si="1"/>
        <v>0</v>
      </c>
      <c r="L20" s="34">
        <f t="shared" si="2"/>
        <v>0</v>
      </c>
      <c r="M20" s="40">
        <f>G72</f>
        <v>0</v>
      </c>
      <c r="N20" s="40">
        <f>G71</f>
        <v>0</v>
      </c>
    </row>
    <row r="21" spans="1:14" s="13" customFormat="1" ht="13.5" thickBot="1">
      <c r="A21" s="8">
        <v>9</v>
      </c>
      <c r="B21" s="8">
        <v>410</v>
      </c>
      <c r="C21" s="10" t="s">
        <v>11</v>
      </c>
      <c r="D21" s="8" t="s">
        <v>7</v>
      </c>
      <c r="E21" s="12">
        <v>62648</v>
      </c>
      <c r="F21" s="12">
        <v>1880</v>
      </c>
      <c r="G21" s="12">
        <f t="shared" si="5"/>
        <v>64528</v>
      </c>
      <c r="H21" s="25">
        <v>1571</v>
      </c>
      <c r="I21" s="32">
        <v>1198</v>
      </c>
      <c r="J21" s="34">
        <f t="shared" si="3"/>
        <v>0</v>
      </c>
      <c r="K21" s="34">
        <f>G21*0.1*M21</f>
        <v>0</v>
      </c>
      <c r="L21" s="34">
        <f t="shared" si="2"/>
        <v>0</v>
      </c>
      <c r="M21" s="40">
        <f>G72</f>
        <v>0</v>
      </c>
      <c r="N21" s="40">
        <f>G71</f>
        <v>0</v>
      </c>
    </row>
    <row r="22" spans="1:14" s="13" customFormat="1" ht="13.5" thickBot="1">
      <c r="A22" s="8">
        <v>10</v>
      </c>
      <c r="B22" s="8">
        <v>411</v>
      </c>
      <c r="C22" s="10" t="s">
        <v>21</v>
      </c>
      <c r="D22" s="8" t="s">
        <v>7</v>
      </c>
      <c r="E22" s="11"/>
      <c r="F22" s="12">
        <v>2898</v>
      </c>
      <c r="G22" s="12">
        <f t="shared" si="5"/>
        <v>2898</v>
      </c>
      <c r="H22" s="25">
        <v>0</v>
      </c>
      <c r="I22" s="31">
        <v>24</v>
      </c>
      <c r="J22" s="34">
        <f t="shared" si="3"/>
        <v>0</v>
      </c>
      <c r="K22" s="34">
        <f>G22*0.1*M22</f>
        <v>0</v>
      </c>
      <c r="L22" s="34">
        <f t="shared" si="2"/>
        <v>0</v>
      </c>
      <c r="M22" s="40">
        <f>G72</f>
        <v>0</v>
      </c>
      <c r="N22" s="40">
        <f>G71</f>
        <v>0</v>
      </c>
    </row>
    <row r="23" spans="1:14" s="13" customFormat="1" ht="13.5" thickBot="1">
      <c r="A23" s="8">
        <v>11</v>
      </c>
      <c r="B23" s="8">
        <v>412</v>
      </c>
      <c r="C23" s="10" t="s">
        <v>22</v>
      </c>
      <c r="D23" s="8" t="s">
        <v>7</v>
      </c>
      <c r="E23" s="11">
        <v>96</v>
      </c>
      <c r="F23" s="12">
        <v>630</v>
      </c>
      <c r="G23" s="12">
        <f t="shared" si="5"/>
        <v>726</v>
      </c>
      <c r="H23" s="25">
        <v>0</v>
      </c>
      <c r="I23" s="31">
        <v>2</v>
      </c>
      <c r="J23" s="34">
        <f t="shared" si="3"/>
        <v>0</v>
      </c>
      <c r="K23" s="34">
        <f t="shared" si="1"/>
        <v>0</v>
      </c>
      <c r="L23" s="34">
        <f t="shared" si="2"/>
        <v>0</v>
      </c>
      <c r="M23" s="40">
        <f>G72</f>
        <v>0</v>
      </c>
      <c r="N23" s="40">
        <f>G71</f>
        <v>0</v>
      </c>
    </row>
    <row r="24" spans="1:14" s="13" customFormat="1" ht="13.5" thickBot="1">
      <c r="A24" s="8">
        <v>12</v>
      </c>
      <c r="B24" s="8">
        <v>413</v>
      </c>
      <c r="C24" s="10" t="s">
        <v>19</v>
      </c>
      <c r="D24" s="8" t="s">
        <v>7</v>
      </c>
      <c r="E24" s="11">
        <v>764</v>
      </c>
      <c r="F24" s="12">
        <v>0</v>
      </c>
      <c r="G24" s="12">
        <f t="shared" si="5"/>
        <v>764</v>
      </c>
      <c r="H24" s="25">
        <v>0</v>
      </c>
      <c r="I24" s="31">
        <f t="shared" si="4"/>
        <v>0</v>
      </c>
      <c r="J24" s="34">
        <f t="shared" si="3"/>
        <v>0</v>
      </c>
      <c r="K24" s="34">
        <f t="shared" si="1"/>
        <v>0</v>
      </c>
      <c r="L24" s="34">
        <f t="shared" si="2"/>
        <v>0</v>
      </c>
      <c r="M24" s="40">
        <f>G72</f>
        <v>0</v>
      </c>
      <c r="N24" s="40">
        <f>G71</f>
        <v>0</v>
      </c>
    </row>
    <row r="25" spans="1:14" s="13" customFormat="1" ht="13.5" thickBot="1">
      <c r="A25" s="8">
        <v>13</v>
      </c>
      <c r="B25" s="8">
        <v>420</v>
      </c>
      <c r="C25" s="10" t="s">
        <v>20</v>
      </c>
      <c r="D25" s="8" t="s">
        <v>7</v>
      </c>
      <c r="E25" s="12">
        <v>123940</v>
      </c>
      <c r="F25" s="12">
        <v>5908</v>
      </c>
      <c r="G25" s="12">
        <f t="shared" si="5"/>
        <v>129848</v>
      </c>
      <c r="H25" s="12">
        <v>6931</v>
      </c>
      <c r="I25" s="32">
        <v>25094</v>
      </c>
      <c r="J25" s="34">
        <f t="shared" si="3"/>
        <v>0</v>
      </c>
      <c r="K25" s="34">
        <f t="shared" si="1"/>
        <v>0</v>
      </c>
      <c r="L25" s="34">
        <f t="shared" si="2"/>
        <v>0</v>
      </c>
      <c r="M25" s="40">
        <f>G72</f>
        <v>0</v>
      </c>
      <c r="N25" s="40">
        <f>G71</f>
        <v>0</v>
      </c>
    </row>
    <row r="26" spans="1:14" s="13" customFormat="1" ht="13.5" thickBot="1">
      <c r="A26" s="8">
        <v>14</v>
      </c>
      <c r="B26" s="8">
        <v>430</v>
      </c>
      <c r="C26" s="10" t="s">
        <v>23</v>
      </c>
      <c r="D26" s="8" t="s">
        <v>7</v>
      </c>
      <c r="E26" s="12">
        <v>64605</v>
      </c>
      <c r="F26" s="12">
        <v>4587</v>
      </c>
      <c r="G26" s="12">
        <f t="shared" si="5"/>
        <v>69192</v>
      </c>
      <c r="H26" s="12">
        <v>6768</v>
      </c>
      <c r="I26" s="32">
        <v>9777</v>
      </c>
      <c r="J26" s="34">
        <f t="shared" si="3"/>
        <v>0</v>
      </c>
      <c r="K26" s="34">
        <f t="shared" si="1"/>
        <v>0</v>
      </c>
      <c r="L26" s="34">
        <f t="shared" si="2"/>
        <v>0</v>
      </c>
      <c r="M26" s="40">
        <f>G72</f>
        <v>0</v>
      </c>
      <c r="N26" s="40">
        <f>G71</f>
        <v>0</v>
      </c>
    </row>
    <row r="27" spans="1:14" s="13" customFormat="1" ht="13.5" thickBot="1">
      <c r="A27" s="8">
        <v>15</v>
      </c>
      <c r="B27" s="8" t="s">
        <v>69</v>
      </c>
      <c r="C27" s="10" t="s">
        <v>70</v>
      </c>
      <c r="D27" s="8" t="s">
        <v>7</v>
      </c>
      <c r="E27" s="12">
        <v>163394</v>
      </c>
      <c r="F27" s="12">
        <v>3306</v>
      </c>
      <c r="G27" s="12">
        <f t="shared" si="5"/>
        <v>166700</v>
      </c>
      <c r="H27" s="25">
        <v>3143</v>
      </c>
      <c r="I27" s="32">
        <v>20584</v>
      </c>
      <c r="J27" s="34">
        <f t="shared" si="3"/>
        <v>0</v>
      </c>
      <c r="K27" s="34">
        <f t="shared" si="1"/>
        <v>0</v>
      </c>
      <c r="L27" s="34">
        <f t="shared" si="2"/>
        <v>0</v>
      </c>
      <c r="M27" s="40">
        <f>G72</f>
        <v>0</v>
      </c>
      <c r="N27" s="40">
        <f>G71</f>
        <v>0</v>
      </c>
    </row>
    <row r="28" spans="1:14" s="13" customFormat="1" ht="13.5" thickBot="1">
      <c r="A28" s="8">
        <v>16</v>
      </c>
      <c r="B28" s="8">
        <v>431</v>
      </c>
      <c r="C28" s="10" t="s">
        <v>24</v>
      </c>
      <c r="D28" s="8" t="s">
        <v>7</v>
      </c>
      <c r="E28" s="12">
        <v>3970</v>
      </c>
      <c r="F28" s="12">
        <v>2114</v>
      </c>
      <c r="G28" s="12">
        <f t="shared" si="5"/>
        <v>6084</v>
      </c>
      <c r="H28" s="25">
        <v>112</v>
      </c>
      <c r="I28" s="31">
        <v>176</v>
      </c>
      <c r="J28" s="34">
        <f t="shared" si="3"/>
        <v>0</v>
      </c>
      <c r="K28" s="34">
        <f t="shared" si="1"/>
        <v>0</v>
      </c>
      <c r="L28" s="34">
        <f t="shared" si="2"/>
        <v>0</v>
      </c>
      <c r="M28" s="40">
        <f>G72</f>
        <v>0</v>
      </c>
      <c r="N28" s="40">
        <f>G71</f>
        <v>0</v>
      </c>
    </row>
    <row r="29" spans="1:14" s="13" customFormat="1" ht="13.5" thickBot="1">
      <c r="A29" s="8">
        <v>17</v>
      </c>
      <c r="B29" s="8">
        <v>432</v>
      </c>
      <c r="C29" s="10" t="s">
        <v>25</v>
      </c>
      <c r="D29" s="8" t="s">
        <v>26</v>
      </c>
      <c r="E29" s="11">
        <v>789</v>
      </c>
      <c r="F29" s="12">
        <v>0</v>
      </c>
      <c r="G29" s="12">
        <v>789</v>
      </c>
      <c r="H29" s="25">
        <v>0</v>
      </c>
      <c r="I29" s="31">
        <f t="shared" si="4"/>
        <v>0</v>
      </c>
      <c r="J29" s="34">
        <f t="shared" si="3"/>
        <v>0</v>
      </c>
      <c r="K29" s="34">
        <f t="shared" si="1"/>
        <v>0</v>
      </c>
      <c r="L29" s="34">
        <f t="shared" si="2"/>
        <v>0</v>
      </c>
      <c r="M29" s="40">
        <f>G72</f>
        <v>0</v>
      </c>
      <c r="N29" s="40">
        <f>G71</f>
        <v>0</v>
      </c>
    </row>
    <row r="30" spans="1:14" s="13" customFormat="1" ht="13.5" thickBot="1">
      <c r="A30" s="8">
        <v>18</v>
      </c>
      <c r="B30" s="8">
        <v>501</v>
      </c>
      <c r="C30" s="10" t="s">
        <v>67</v>
      </c>
      <c r="D30" s="8" t="s">
        <v>7</v>
      </c>
      <c r="E30" s="12">
        <v>50255</v>
      </c>
      <c r="F30" s="12">
        <v>2351</v>
      </c>
      <c r="G30" s="12">
        <f t="shared" si="5"/>
        <v>52606</v>
      </c>
      <c r="H30" s="25">
        <v>778</v>
      </c>
      <c r="I30" s="31">
        <v>1094</v>
      </c>
      <c r="J30" s="34">
        <f t="shared" si="3"/>
        <v>0</v>
      </c>
      <c r="K30" s="34">
        <f t="shared" si="1"/>
        <v>0</v>
      </c>
      <c r="L30" s="34">
        <f t="shared" si="2"/>
        <v>0</v>
      </c>
      <c r="M30" s="40">
        <f>G72</f>
        <v>0</v>
      </c>
      <c r="N30" s="40">
        <f>G71</f>
        <v>0</v>
      </c>
    </row>
    <row r="31" spans="1:14" s="13" customFormat="1" ht="13.5" thickBot="1">
      <c r="A31" s="8">
        <v>19</v>
      </c>
      <c r="B31" s="8">
        <v>502</v>
      </c>
      <c r="C31" s="10" t="s">
        <v>27</v>
      </c>
      <c r="D31" s="8" t="s">
        <v>7</v>
      </c>
      <c r="E31" s="12">
        <v>17068</v>
      </c>
      <c r="F31" s="12">
        <v>2212</v>
      </c>
      <c r="G31" s="12">
        <f t="shared" si="5"/>
        <v>19280</v>
      </c>
      <c r="H31" s="25">
        <v>971</v>
      </c>
      <c r="I31" s="31">
        <v>1921</v>
      </c>
      <c r="J31" s="34">
        <f t="shared" si="3"/>
        <v>0</v>
      </c>
      <c r="K31" s="34">
        <f t="shared" si="1"/>
        <v>0</v>
      </c>
      <c r="L31" s="34">
        <f t="shared" si="2"/>
        <v>0</v>
      </c>
      <c r="M31" s="40">
        <f>G72</f>
        <v>0</v>
      </c>
      <c r="N31" s="40">
        <f>G71</f>
        <v>0</v>
      </c>
    </row>
    <row r="32" spans="1:14" s="13" customFormat="1" ht="13.5" thickBot="1">
      <c r="A32" s="8">
        <v>20</v>
      </c>
      <c r="B32" s="8">
        <v>507</v>
      </c>
      <c r="C32" s="10" t="s">
        <v>28</v>
      </c>
      <c r="D32" s="8" t="s">
        <v>7</v>
      </c>
      <c r="E32" s="11">
        <v>471</v>
      </c>
      <c r="F32" s="12">
        <v>0</v>
      </c>
      <c r="G32" s="12">
        <f t="shared" si="5"/>
        <v>471</v>
      </c>
      <c r="H32" s="25">
        <v>145</v>
      </c>
      <c r="I32" s="31">
        <v>196</v>
      </c>
      <c r="J32" s="34">
        <f t="shared" si="3"/>
        <v>0</v>
      </c>
      <c r="K32" s="34">
        <f t="shared" si="1"/>
        <v>0</v>
      </c>
      <c r="L32" s="34">
        <f t="shared" si="2"/>
        <v>0</v>
      </c>
      <c r="M32" s="40">
        <f>G72</f>
        <v>0</v>
      </c>
      <c r="N32" s="40">
        <f>G71</f>
        <v>0</v>
      </c>
    </row>
    <row r="33" spans="1:14" s="13" customFormat="1" ht="13.5" thickBot="1">
      <c r="A33" s="8">
        <v>21</v>
      </c>
      <c r="B33" s="8">
        <v>517</v>
      </c>
      <c r="C33" s="10" t="s">
        <v>29</v>
      </c>
      <c r="D33" s="8" t="s">
        <v>7</v>
      </c>
      <c r="E33" s="12">
        <v>5006</v>
      </c>
      <c r="F33" s="12">
        <v>52</v>
      </c>
      <c r="G33" s="12">
        <f t="shared" si="5"/>
        <v>5058</v>
      </c>
      <c r="H33" s="25">
        <v>0</v>
      </c>
      <c r="I33" s="31">
        <v>178</v>
      </c>
      <c r="J33" s="34">
        <f t="shared" si="3"/>
        <v>0</v>
      </c>
      <c r="K33" s="34">
        <f t="shared" si="1"/>
        <v>0</v>
      </c>
      <c r="L33" s="34">
        <f t="shared" si="2"/>
        <v>0</v>
      </c>
      <c r="M33" s="40">
        <f>G72</f>
        <v>0</v>
      </c>
      <c r="N33" s="40">
        <f>G71</f>
        <v>0</v>
      </c>
    </row>
    <row r="34" spans="1:14" s="13" customFormat="1" ht="13.5" thickBot="1">
      <c r="A34" s="8">
        <v>22</v>
      </c>
      <c r="B34" s="8">
        <v>518</v>
      </c>
      <c r="C34" s="10" t="s">
        <v>30</v>
      </c>
      <c r="D34" s="8" t="s">
        <v>7</v>
      </c>
      <c r="E34" s="12">
        <v>1518</v>
      </c>
      <c r="F34" s="12">
        <v>2271</v>
      </c>
      <c r="G34" s="12">
        <f t="shared" si="5"/>
        <v>3789</v>
      </c>
      <c r="H34" s="25">
        <v>31</v>
      </c>
      <c r="I34" s="31">
        <v>45</v>
      </c>
      <c r="J34" s="34">
        <f t="shared" si="3"/>
        <v>0</v>
      </c>
      <c r="K34" s="34">
        <f t="shared" si="1"/>
        <v>0</v>
      </c>
      <c r="L34" s="34">
        <f t="shared" si="2"/>
        <v>0</v>
      </c>
      <c r="M34" s="40">
        <f>G72</f>
        <v>0</v>
      </c>
      <c r="N34" s="40">
        <f>G71</f>
        <v>0</v>
      </c>
    </row>
    <row r="35" spans="1:14" s="13" customFormat="1" ht="13.5" thickBot="1">
      <c r="A35" s="8">
        <v>23</v>
      </c>
      <c r="B35" s="8">
        <v>525</v>
      </c>
      <c r="C35" s="10" t="s">
        <v>68</v>
      </c>
      <c r="D35" s="8" t="s">
        <v>7</v>
      </c>
      <c r="E35" s="12">
        <v>593</v>
      </c>
      <c r="F35" s="12"/>
      <c r="G35" s="12">
        <f t="shared" si="5"/>
        <v>593</v>
      </c>
      <c r="H35" s="25">
        <v>0</v>
      </c>
      <c r="I35" s="31">
        <f>G35*H35</f>
        <v>0</v>
      </c>
      <c r="J35" s="34">
        <f t="shared" si="3"/>
        <v>0</v>
      </c>
      <c r="K35" s="34">
        <f t="shared" si="1"/>
        <v>0</v>
      </c>
      <c r="L35" s="34">
        <f t="shared" si="2"/>
        <v>0</v>
      </c>
      <c r="M35" s="40">
        <f>G72</f>
        <v>0</v>
      </c>
      <c r="N35" s="40">
        <f>G71</f>
        <v>0</v>
      </c>
    </row>
    <row r="36" spans="1:14" s="13" customFormat="1" ht="13.5" thickBot="1">
      <c r="A36" s="8">
        <v>24</v>
      </c>
      <c r="B36" s="8">
        <v>528</v>
      </c>
      <c r="C36" s="10" t="s">
        <v>31</v>
      </c>
      <c r="D36" s="8" t="s">
        <v>7</v>
      </c>
      <c r="E36" s="12">
        <v>6340</v>
      </c>
      <c r="F36" s="12">
        <v>0</v>
      </c>
      <c r="G36" s="12">
        <f aca="true" t="shared" si="6" ref="G36:G66">E36+F36</f>
        <v>6340</v>
      </c>
      <c r="H36" s="25">
        <v>1145</v>
      </c>
      <c r="I36" s="31">
        <v>971</v>
      </c>
      <c r="J36" s="34">
        <f t="shared" si="3"/>
        <v>0</v>
      </c>
      <c r="K36" s="34">
        <f t="shared" si="1"/>
        <v>0</v>
      </c>
      <c r="L36" s="34">
        <f t="shared" si="2"/>
        <v>0</v>
      </c>
      <c r="M36" s="40">
        <f>G72</f>
        <v>0</v>
      </c>
      <c r="N36" s="40">
        <f>G71</f>
        <v>0</v>
      </c>
    </row>
    <row r="37" spans="1:14" s="13" customFormat="1" ht="13.5" thickBot="1">
      <c r="A37" s="8">
        <v>25</v>
      </c>
      <c r="B37" s="8">
        <v>531</v>
      </c>
      <c r="C37" s="10" t="s">
        <v>32</v>
      </c>
      <c r="D37" s="8" t="s">
        <v>7</v>
      </c>
      <c r="E37" s="12">
        <v>2087</v>
      </c>
      <c r="F37" s="12">
        <v>0</v>
      </c>
      <c r="G37" s="12">
        <f t="shared" si="6"/>
        <v>2087</v>
      </c>
      <c r="H37" s="25">
        <v>441</v>
      </c>
      <c r="I37" s="31">
        <v>896</v>
      </c>
      <c r="J37" s="34">
        <f t="shared" si="3"/>
        <v>0</v>
      </c>
      <c r="K37" s="34">
        <f t="shared" si="1"/>
        <v>0</v>
      </c>
      <c r="L37" s="34">
        <f t="shared" si="2"/>
        <v>0</v>
      </c>
      <c r="M37" s="40">
        <f>G72</f>
        <v>0</v>
      </c>
      <c r="N37" s="40">
        <f>G71</f>
        <v>0</v>
      </c>
    </row>
    <row r="38" spans="1:14" s="13" customFormat="1" ht="13.5" thickBot="1">
      <c r="A38" s="8">
        <v>26</v>
      </c>
      <c r="B38" s="8">
        <v>533</v>
      </c>
      <c r="C38" s="10" t="s">
        <v>33</v>
      </c>
      <c r="D38" s="8" t="s">
        <v>7</v>
      </c>
      <c r="E38" s="12">
        <v>4982</v>
      </c>
      <c r="F38" s="12">
        <v>47</v>
      </c>
      <c r="G38" s="12">
        <f t="shared" si="6"/>
        <v>5029</v>
      </c>
      <c r="H38" s="25">
        <v>0</v>
      </c>
      <c r="I38" s="31">
        <v>958</v>
      </c>
      <c r="J38" s="34">
        <f t="shared" si="3"/>
        <v>0</v>
      </c>
      <c r="K38" s="34">
        <f t="shared" si="1"/>
        <v>0</v>
      </c>
      <c r="L38" s="34">
        <f t="shared" si="2"/>
        <v>0</v>
      </c>
      <c r="M38" s="40">
        <f>G72</f>
        <v>0</v>
      </c>
      <c r="N38" s="40">
        <f>G71</f>
        <v>0</v>
      </c>
    </row>
    <row r="39" spans="1:14" s="13" customFormat="1" ht="13.5" thickBot="1">
      <c r="A39" s="8">
        <v>27</v>
      </c>
      <c r="B39" s="8">
        <v>534</v>
      </c>
      <c r="C39" s="10" t="s">
        <v>34</v>
      </c>
      <c r="D39" s="8" t="s">
        <v>7</v>
      </c>
      <c r="E39" s="12">
        <v>3899</v>
      </c>
      <c r="F39" s="12">
        <v>19</v>
      </c>
      <c r="G39" s="12">
        <f t="shared" si="6"/>
        <v>3918</v>
      </c>
      <c r="H39" s="25">
        <v>42</v>
      </c>
      <c r="I39" s="31">
        <v>297</v>
      </c>
      <c r="J39" s="34">
        <f t="shared" si="3"/>
        <v>0</v>
      </c>
      <c r="K39" s="34">
        <f t="shared" si="1"/>
        <v>0</v>
      </c>
      <c r="L39" s="34">
        <f t="shared" si="2"/>
        <v>0</v>
      </c>
      <c r="M39" s="40">
        <f>G72</f>
        <v>0</v>
      </c>
      <c r="N39" s="40">
        <f>G71</f>
        <v>0</v>
      </c>
    </row>
    <row r="40" spans="1:14" ht="13.5" thickBot="1">
      <c r="A40" s="8">
        <v>28</v>
      </c>
      <c r="B40" s="8">
        <v>602</v>
      </c>
      <c r="C40" s="10" t="s">
        <v>35</v>
      </c>
      <c r="D40" s="8" t="s">
        <v>7</v>
      </c>
      <c r="E40" s="12">
        <v>11288</v>
      </c>
      <c r="F40" s="12">
        <v>53</v>
      </c>
      <c r="G40" s="12">
        <f t="shared" si="6"/>
        <v>11341</v>
      </c>
      <c r="H40" s="25">
        <v>50</v>
      </c>
      <c r="I40" s="31">
        <v>581</v>
      </c>
      <c r="J40" s="34">
        <f t="shared" si="3"/>
        <v>0</v>
      </c>
      <c r="K40" s="34">
        <f t="shared" si="1"/>
        <v>0</v>
      </c>
      <c r="L40" s="34">
        <f t="shared" si="2"/>
        <v>0</v>
      </c>
      <c r="M40" s="40">
        <f>G72</f>
        <v>0</v>
      </c>
      <c r="N40" s="40">
        <f>G71</f>
        <v>0</v>
      </c>
    </row>
    <row r="41" spans="1:14" s="13" customFormat="1" ht="13.5" thickBot="1">
      <c r="A41" s="8">
        <v>29</v>
      </c>
      <c r="B41" s="8">
        <v>604</v>
      </c>
      <c r="C41" s="10" t="s">
        <v>36</v>
      </c>
      <c r="D41" s="8" t="s">
        <v>7</v>
      </c>
      <c r="E41" s="11">
        <v>158</v>
      </c>
      <c r="F41" s="12">
        <v>0</v>
      </c>
      <c r="G41" s="12">
        <f t="shared" si="6"/>
        <v>158</v>
      </c>
      <c r="H41" s="25">
        <v>0</v>
      </c>
      <c r="I41" s="31">
        <v>16</v>
      </c>
      <c r="J41" s="34">
        <f t="shared" si="3"/>
        <v>0</v>
      </c>
      <c r="K41" s="34">
        <f t="shared" si="1"/>
        <v>0</v>
      </c>
      <c r="L41" s="34">
        <f t="shared" si="2"/>
        <v>0</v>
      </c>
      <c r="M41" s="40">
        <f>G72</f>
        <v>0</v>
      </c>
      <c r="N41" s="40">
        <f>G71</f>
        <v>0</v>
      </c>
    </row>
    <row r="42" spans="1:14" s="13" customFormat="1" ht="13.5" thickBot="1">
      <c r="A42" s="8">
        <v>30</v>
      </c>
      <c r="B42" s="8">
        <v>605</v>
      </c>
      <c r="C42" s="10" t="s">
        <v>37</v>
      </c>
      <c r="D42" s="8" t="s">
        <v>7</v>
      </c>
      <c r="E42" s="11">
        <v>840</v>
      </c>
      <c r="F42" s="12">
        <v>0</v>
      </c>
      <c r="G42" s="12">
        <f t="shared" si="6"/>
        <v>840</v>
      </c>
      <c r="H42" s="25">
        <v>0</v>
      </c>
      <c r="I42" s="31">
        <v>0</v>
      </c>
      <c r="J42" s="34">
        <f t="shared" si="3"/>
        <v>0</v>
      </c>
      <c r="K42" s="34">
        <f t="shared" si="1"/>
        <v>0</v>
      </c>
      <c r="L42" s="34">
        <f t="shared" si="2"/>
        <v>0</v>
      </c>
      <c r="M42" s="40">
        <f>G72</f>
        <v>0</v>
      </c>
      <c r="N42" s="40">
        <f>G71</f>
        <v>0</v>
      </c>
    </row>
    <row r="43" spans="1:14" s="13" customFormat="1" ht="13.5" thickBot="1">
      <c r="A43" s="8">
        <v>31</v>
      </c>
      <c r="B43" s="8">
        <v>606</v>
      </c>
      <c r="C43" s="10" t="s">
        <v>38</v>
      </c>
      <c r="D43" s="8" t="s">
        <v>7</v>
      </c>
      <c r="E43" s="12">
        <v>16862</v>
      </c>
      <c r="F43" s="12"/>
      <c r="G43" s="12">
        <f t="shared" si="6"/>
        <v>16862</v>
      </c>
      <c r="H43" s="25">
        <v>33</v>
      </c>
      <c r="I43" s="31">
        <v>312</v>
      </c>
      <c r="J43" s="34">
        <f t="shared" si="3"/>
        <v>0</v>
      </c>
      <c r="K43" s="34">
        <f t="shared" si="1"/>
        <v>0</v>
      </c>
      <c r="L43" s="34">
        <f t="shared" si="2"/>
        <v>0</v>
      </c>
      <c r="M43" s="40">
        <f>G72</f>
        <v>0</v>
      </c>
      <c r="N43" s="40">
        <f>G71</f>
        <v>0</v>
      </c>
    </row>
    <row r="44" spans="1:14" s="13" customFormat="1" ht="13.5" thickBot="1">
      <c r="A44" s="8">
        <v>32</v>
      </c>
      <c r="B44" s="8">
        <v>607</v>
      </c>
      <c r="C44" s="10" t="s">
        <v>39</v>
      </c>
      <c r="D44" s="8" t="s">
        <v>7</v>
      </c>
      <c r="E44" s="12">
        <v>2405</v>
      </c>
      <c r="F44" s="12">
        <v>0</v>
      </c>
      <c r="G44" s="12">
        <f t="shared" si="6"/>
        <v>2405</v>
      </c>
      <c r="H44" s="25">
        <v>0</v>
      </c>
      <c r="I44" s="32">
        <v>3127</v>
      </c>
      <c r="J44" s="34">
        <f t="shared" si="3"/>
        <v>0</v>
      </c>
      <c r="K44" s="34">
        <f t="shared" si="1"/>
        <v>0</v>
      </c>
      <c r="L44" s="34">
        <f t="shared" si="2"/>
        <v>0</v>
      </c>
      <c r="M44" s="40">
        <f>G72</f>
        <v>0</v>
      </c>
      <c r="N44" s="40">
        <f>G71</f>
        <v>0</v>
      </c>
    </row>
    <row r="45" spans="1:14" s="13" customFormat="1" ht="13.5" thickBot="1">
      <c r="A45" s="8">
        <v>33</v>
      </c>
      <c r="B45" s="8">
        <v>608</v>
      </c>
      <c r="C45" s="10" t="s">
        <v>40</v>
      </c>
      <c r="D45" s="8" t="s">
        <v>7</v>
      </c>
      <c r="E45" s="12">
        <v>5491</v>
      </c>
      <c r="F45" s="12">
        <v>402</v>
      </c>
      <c r="G45" s="12">
        <f t="shared" si="6"/>
        <v>5893</v>
      </c>
      <c r="H45" s="25">
        <v>0</v>
      </c>
      <c r="I45" s="31">
        <v>110</v>
      </c>
      <c r="J45" s="34">
        <f t="shared" si="3"/>
        <v>0</v>
      </c>
      <c r="K45" s="34">
        <f t="shared" si="1"/>
        <v>0</v>
      </c>
      <c r="L45" s="34">
        <f t="shared" si="2"/>
        <v>0</v>
      </c>
      <c r="M45" s="40">
        <f>G72</f>
        <v>0</v>
      </c>
      <c r="N45" s="40">
        <f>G71</f>
        <v>0</v>
      </c>
    </row>
    <row r="46" spans="1:14" s="13" customFormat="1" ht="13.5" thickBot="1">
      <c r="A46" s="8">
        <v>34</v>
      </c>
      <c r="B46" s="8">
        <v>609</v>
      </c>
      <c r="C46" s="10" t="s">
        <v>41</v>
      </c>
      <c r="D46" s="8" t="s">
        <v>7</v>
      </c>
      <c r="E46" s="11">
        <v>355</v>
      </c>
      <c r="F46" s="12">
        <v>0</v>
      </c>
      <c r="G46" s="12">
        <f t="shared" si="6"/>
        <v>355</v>
      </c>
      <c r="H46" s="25">
        <v>0</v>
      </c>
      <c r="I46" s="31">
        <f t="shared" si="4"/>
        <v>0</v>
      </c>
      <c r="J46" s="34">
        <f t="shared" si="3"/>
        <v>0</v>
      </c>
      <c r="K46" s="34">
        <f t="shared" si="1"/>
        <v>0</v>
      </c>
      <c r="L46" s="34">
        <f t="shared" si="2"/>
        <v>0</v>
      </c>
      <c r="M46" s="40">
        <f>G72</f>
        <v>0</v>
      </c>
      <c r="N46" s="40">
        <f>G71</f>
        <v>0</v>
      </c>
    </row>
    <row r="47" spans="1:14" s="13" customFormat="1" ht="13.5" thickBot="1">
      <c r="A47" s="8">
        <v>35</v>
      </c>
      <c r="B47" s="8">
        <v>610</v>
      </c>
      <c r="C47" s="10" t="s">
        <v>42</v>
      </c>
      <c r="D47" s="8" t="s">
        <v>7</v>
      </c>
      <c r="E47" s="11">
        <v>207</v>
      </c>
      <c r="F47" s="12">
        <v>0</v>
      </c>
      <c r="G47" s="12">
        <f t="shared" si="6"/>
        <v>207</v>
      </c>
      <c r="H47" s="25">
        <v>0</v>
      </c>
      <c r="I47" s="31">
        <f t="shared" si="4"/>
        <v>0</v>
      </c>
      <c r="J47" s="34">
        <f t="shared" si="3"/>
        <v>0</v>
      </c>
      <c r="K47" s="34">
        <f t="shared" si="1"/>
        <v>0</v>
      </c>
      <c r="L47" s="34">
        <f t="shared" si="2"/>
        <v>0</v>
      </c>
      <c r="M47" s="40">
        <f>G72</f>
        <v>0</v>
      </c>
      <c r="N47" s="40">
        <f>G71</f>
        <v>0</v>
      </c>
    </row>
    <row r="48" spans="1:14" s="13" customFormat="1" ht="13.5" thickBot="1">
      <c r="A48" s="8">
        <v>36</v>
      </c>
      <c r="B48" s="8">
        <v>611</v>
      </c>
      <c r="C48" s="10" t="s">
        <v>43</v>
      </c>
      <c r="D48" s="8" t="s">
        <v>7</v>
      </c>
      <c r="E48" s="11">
        <v>197</v>
      </c>
      <c r="F48" s="12">
        <v>0</v>
      </c>
      <c r="G48" s="12">
        <f t="shared" si="6"/>
        <v>197</v>
      </c>
      <c r="H48" s="25">
        <v>0</v>
      </c>
      <c r="I48" s="31">
        <f t="shared" si="4"/>
        <v>0</v>
      </c>
      <c r="J48" s="34">
        <f t="shared" si="3"/>
        <v>0</v>
      </c>
      <c r="K48" s="34">
        <f t="shared" si="1"/>
        <v>0</v>
      </c>
      <c r="L48" s="34">
        <f t="shared" si="2"/>
        <v>0</v>
      </c>
      <c r="M48" s="40">
        <f>G72</f>
        <v>0</v>
      </c>
      <c r="N48" s="40">
        <f>G71</f>
        <v>0</v>
      </c>
    </row>
    <row r="49" spans="1:14" s="13" customFormat="1" ht="13.5" thickBot="1">
      <c r="A49" s="8">
        <v>37</v>
      </c>
      <c r="B49" s="8">
        <v>612</v>
      </c>
      <c r="C49" s="10" t="s">
        <v>44</v>
      </c>
      <c r="D49" s="8" t="s">
        <v>7</v>
      </c>
      <c r="E49" s="12">
        <v>3515</v>
      </c>
      <c r="F49" s="12">
        <v>0</v>
      </c>
      <c r="G49" s="12">
        <f t="shared" si="6"/>
        <v>3515</v>
      </c>
      <c r="H49" s="22" t="s">
        <v>74</v>
      </c>
      <c r="I49" s="31">
        <f t="shared" si="4"/>
        <v>0</v>
      </c>
      <c r="J49" s="34">
        <f t="shared" si="3"/>
        <v>0</v>
      </c>
      <c r="K49" s="34">
        <f t="shared" si="1"/>
        <v>0</v>
      </c>
      <c r="L49" s="34">
        <f t="shared" si="2"/>
        <v>0</v>
      </c>
      <c r="M49" s="40">
        <f>G72</f>
        <v>0</v>
      </c>
      <c r="N49" s="40">
        <f>G71</f>
        <v>0</v>
      </c>
    </row>
    <row r="50" spans="1:14" s="13" customFormat="1" ht="13.5" thickBot="1">
      <c r="A50" s="8">
        <v>38</v>
      </c>
      <c r="B50" s="8">
        <v>613</v>
      </c>
      <c r="C50" s="10" t="s">
        <v>45</v>
      </c>
      <c r="D50" s="8" t="s">
        <v>7</v>
      </c>
      <c r="E50" s="12">
        <v>1581</v>
      </c>
      <c r="F50" s="12">
        <v>0</v>
      </c>
      <c r="G50" s="12">
        <f t="shared" si="6"/>
        <v>1581</v>
      </c>
      <c r="H50" s="22" t="s">
        <v>74</v>
      </c>
      <c r="I50" s="31">
        <f t="shared" si="4"/>
        <v>0</v>
      </c>
      <c r="J50" s="34">
        <f t="shared" si="3"/>
        <v>0</v>
      </c>
      <c r="K50" s="34">
        <f t="shared" si="1"/>
        <v>0</v>
      </c>
      <c r="L50" s="34">
        <f t="shared" si="2"/>
        <v>0</v>
      </c>
      <c r="M50" s="40">
        <f>G72</f>
        <v>0</v>
      </c>
      <c r="N50" s="40">
        <f>G71</f>
        <v>0</v>
      </c>
    </row>
    <row r="51" spans="1:14" s="13" customFormat="1" ht="13.5" thickBot="1">
      <c r="A51" s="8">
        <v>39</v>
      </c>
      <c r="B51" s="8">
        <v>614</v>
      </c>
      <c r="C51" s="10" t="s">
        <v>46</v>
      </c>
      <c r="D51" s="8" t="s">
        <v>7</v>
      </c>
      <c r="E51" s="11">
        <v>407</v>
      </c>
      <c r="F51" s="12">
        <v>0</v>
      </c>
      <c r="G51" s="12">
        <f t="shared" si="6"/>
        <v>407</v>
      </c>
      <c r="H51" s="25">
        <v>0</v>
      </c>
      <c r="I51" s="31">
        <f t="shared" si="4"/>
        <v>0</v>
      </c>
      <c r="J51" s="34">
        <f t="shared" si="3"/>
        <v>0</v>
      </c>
      <c r="K51" s="34">
        <f t="shared" si="1"/>
        <v>0</v>
      </c>
      <c r="L51" s="34">
        <f t="shared" si="2"/>
        <v>0</v>
      </c>
      <c r="M51" s="40">
        <f>G72</f>
        <v>0</v>
      </c>
      <c r="N51" s="40">
        <f>G71</f>
        <v>0</v>
      </c>
    </row>
    <row r="52" spans="1:14" s="13" customFormat="1" ht="13.5" thickBot="1">
      <c r="A52" s="8">
        <v>40</v>
      </c>
      <c r="B52" s="8">
        <v>615</v>
      </c>
      <c r="C52" s="10" t="s">
        <v>75</v>
      </c>
      <c r="D52" s="8" t="s">
        <v>7</v>
      </c>
      <c r="E52" s="12">
        <v>19721</v>
      </c>
      <c r="F52" s="12">
        <v>821</v>
      </c>
      <c r="G52" s="12">
        <f t="shared" si="6"/>
        <v>20542</v>
      </c>
      <c r="H52" s="25">
        <v>262</v>
      </c>
      <c r="I52" s="31">
        <v>123</v>
      </c>
      <c r="J52" s="34">
        <f t="shared" si="3"/>
        <v>0</v>
      </c>
      <c r="K52" s="34">
        <f t="shared" si="1"/>
        <v>0</v>
      </c>
      <c r="L52" s="34">
        <f t="shared" si="2"/>
        <v>0</v>
      </c>
      <c r="M52" s="40">
        <f>G72</f>
        <v>0</v>
      </c>
      <c r="N52" s="40">
        <f>G71</f>
        <v>0</v>
      </c>
    </row>
    <row r="53" spans="1:14" s="13" customFormat="1" ht="13.5" thickBot="1">
      <c r="A53" s="8">
        <v>41</v>
      </c>
      <c r="B53" s="8">
        <v>616</v>
      </c>
      <c r="C53" s="10" t="s">
        <v>47</v>
      </c>
      <c r="D53" s="8" t="s">
        <v>7</v>
      </c>
      <c r="E53" s="12">
        <v>1517</v>
      </c>
      <c r="F53" s="12">
        <v>0</v>
      </c>
      <c r="G53" s="12">
        <f t="shared" si="6"/>
        <v>1517</v>
      </c>
      <c r="H53" s="25">
        <v>0</v>
      </c>
      <c r="I53" s="31">
        <v>48</v>
      </c>
      <c r="J53" s="34">
        <f t="shared" si="3"/>
        <v>0</v>
      </c>
      <c r="K53" s="34">
        <f t="shared" si="1"/>
        <v>0</v>
      </c>
      <c r="L53" s="34">
        <f t="shared" si="2"/>
        <v>0</v>
      </c>
      <c r="M53" s="40">
        <f>G72</f>
        <v>0</v>
      </c>
      <c r="N53" s="40">
        <f>G71</f>
        <v>0</v>
      </c>
    </row>
    <row r="54" spans="1:14" s="13" customFormat="1" ht="13.5" thickBot="1">
      <c r="A54" s="8">
        <v>42</v>
      </c>
      <c r="B54" s="8">
        <v>617</v>
      </c>
      <c r="C54" s="10" t="s">
        <v>48</v>
      </c>
      <c r="D54" s="8" t="s">
        <v>7</v>
      </c>
      <c r="E54" s="11">
        <v>161</v>
      </c>
      <c r="F54" s="12">
        <v>0</v>
      </c>
      <c r="G54" s="12">
        <f t="shared" si="6"/>
        <v>161</v>
      </c>
      <c r="H54" s="25">
        <v>0</v>
      </c>
      <c r="I54" s="31">
        <f t="shared" si="4"/>
        <v>0</v>
      </c>
      <c r="J54" s="34">
        <f t="shared" si="3"/>
        <v>0</v>
      </c>
      <c r="K54" s="34">
        <f t="shared" si="1"/>
        <v>0</v>
      </c>
      <c r="L54" s="34">
        <f t="shared" si="2"/>
        <v>0</v>
      </c>
      <c r="M54" s="40">
        <f>G72</f>
        <v>0</v>
      </c>
      <c r="N54" s="40">
        <f>G71</f>
        <v>0</v>
      </c>
    </row>
    <row r="55" spans="1:14" s="13" customFormat="1" ht="13.5" thickBot="1">
      <c r="A55" s="8">
        <v>43</v>
      </c>
      <c r="B55" s="8">
        <v>618</v>
      </c>
      <c r="C55" s="10" t="s">
        <v>49</v>
      </c>
      <c r="D55" s="8" t="s">
        <v>7</v>
      </c>
      <c r="E55" s="12">
        <v>1677</v>
      </c>
      <c r="F55" s="12">
        <v>28</v>
      </c>
      <c r="G55" s="12">
        <f t="shared" si="6"/>
        <v>1705</v>
      </c>
      <c r="H55" s="25">
        <v>0</v>
      </c>
      <c r="I55" s="31">
        <v>223</v>
      </c>
      <c r="J55" s="34">
        <f t="shared" si="3"/>
        <v>0</v>
      </c>
      <c r="K55" s="34">
        <f t="shared" si="1"/>
        <v>0</v>
      </c>
      <c r="L55" s="34">
        <f t="shared" si="2"/>
        <v>0</v>
      </c>
      <c r="M55" s="40">
        <f>G72</f>
        <v>0</v>
      </c>
      <c r="N55" s="40">
        <f>G71</f>
        <v>0</v>
      </c>
    </row>
    <row r="56" spans="1:14" s="13" customFormat="1" ht="13.5" thickBot="1">
      <c r="A56" s="8">
        <v>44</v>
      </c>
      <c r="B56" s="8">
        <v>619</v>
      </c>
      <c r="C56" s="10" t="s">
        <v>50</v>
      </c>
      <c r="D56" s="8" t="s">
        <v>7</v>
      </c>
      <c r="E56" s="11">
        <v>190</v>
      </c>
      <c r="F56" s="12">
        <v>0</v>
      </c>
      <c r="G56" s="12">
        <f t="shared" si="6"/>
        <v>190</v>
      </c>
      <c r="H56" s="25">
        <v>0</v>
      </c>
      <c r="I56" s="31">
        <f t="shared" si="4"/>
        <v>0</v>
      </c>
      <c r="J56" s="34">
        <f t="shared" si="3"/>
        <v>0</v>
      </c>
      <c r="K56" s="34">
        <f t="shared" si="1"/>
        <v>0</v>
      </c>
      <c r="L56" s="34">
        <f t="shared" si="2"/>
        <v>0</v>
      </c>
      <c r="M56" s="40">
        <f>G72</f>
        <v>0</v>
      </c>
      <c r="N56" s="40">
        <f>G71</f>
        <v>0</v>
      </c>
    </row>
    <row r="57" spans="1:14" s="13" customFormat="1" ht="13.5" thickBot="1">
      <c r="A57" s="8">
        <v>45</v>
      </c>
      <c r="B57" s="8">
        <v>621</v>
      </c>
      <c r="C57" s="10" t="s">
        <v>51</v>
      </c>
      <c r="D57" s="8" t="s">
        <v>7</v>
      </c>
      <c r="E57" s="12">
        <v>3774</v>
      </c>
      <c r="F57" s="12">
        <v>0</v>
      </c>
      <c r="G57" s="12">
        <f t="shared" si="6"/>
        <v>3774</v>
      </c>
      <c r="H57" s="25">
        <v>56</v>
      </c>
      <c r="I57" s="31">
        <v>175</v>
      </c>
      <c r="J57" s="34">
        <f t="shared" si="3"/>
        <v>0</v>
      </c>
      <c r="K57" s="34">
        <f t="shared" si="1"/>
        <v>0</v>
      </c>
      <c r="L57" s="34">
        <f t="shared" si="2"/>
        <v>0</v>
      </c>
      <c r="M57" s="40">
        <f>G72</f>
        <v>0</v>
      </c>
      <c r="N57" s="40">
        <f>G71</f>
        <v>0</v>
      </c>
    </row>
    <row r="58" spans="1:14" s="13" customFormat="1" ht="13.5" thickBot="1">
      <c r="A58" s="8">
        <v>46</v>
      </c>
      <c r="B58" s="8">
        <v>622</v>
      </c>
      <c r="C58" s="10" t="s">
        <v>52</v>
      </c>
      <c r="D58" s="8" t="s">
        <v>7</v>
      </c>
      <c r="E58" s="12">
        <v>7708</v>
      </c>
      <c r="F58" s="12">
        <v>135</v>
      </c>
      <c r="G58" s="12">
        <f t="shared" si="6"/>
        <v>7843</v>
      </c>
      <c r="H58" s="25">
        <v>0</v>
      </c>
      <c r="I58" s="31">
        <v>255</v>
      </c>
      <c r="J58" s="34">
        <f t="shared" si="3"/>
        <v>0</v>
      </c>
      <c r="K58" s="34">
        <f t="shared" si="1"/>
        <v>0</v>
      </c>
      <c r="L58" s="34">
        <f t="shared" si="2"/>
        <v>0</v>
      </c>
      <c r="M58" s="40">
        <f>G72</f>
        <v>0</v>
      </c>
      <c r="N58" s="40">
        <f>G71</f>
        <v>0</v>
      </c>
    </row>
    <row r="59" spans="1:14" s="13" customFormat="1" ht="13.5" thickBot="1">
      <c r="A59" s="8">
        <v>47</v>
      </c>
      <c r="B59" s="8">
        <v>623</v>
      </c>
      <c r="C59" s="10" t="s">
        <v>53</v>
      </c>
      <c r="D59" s="8" t="s">
        <v>7</v>
      </c>
      <c r="E59" s="12">
        <v>20267</v>
      </c>
      <c r="F59" s="12">
        <v>115</v>
      </c>
      <c r="G59" s="12">
        <f t="shared" si="6"/>
        <v>20382</v>
      </c>
      <c r="H59" s="25">
        <v>130</v>
      </c>
      <c r="I59" s="31">
        <v>199</v>
      </c>
      <c r="J59" s="34">
        <f t="shared" si="3"/>
        <v>0</v>
      </c>
      <c r="K59" s="34">
        <f t="shared" si="1"/>
        <v>0</v>
      </c>
      <c r="L59" s="34">
        <f t="shared" si="2"/>
        <v>0</v>
      </c>
      <c r="M59" s="40">
        <f>G72</f>
        <v>0</v>
      </c>
      <c r="N59" s="40">
        <f>G71</f>
        <v>0</v>
      </c>
    </row>
    <row r="60" spans="1:14" s="13" customFormat="1" ht="13.5" thickBot="1">
      <c r="A60" s="8">
        <v>48</v>
      </c>
      <c r="B60" s="8" t="s">
        <v>54</v>
      </c>
      <c r="C60" s="10" t="s">
        <v>55</v>
      </c>
      <c r="D60" s="8" t="s">
        <v>7</v>
      </c>
      <c r="E60" s="12">
        <v>3369</v>
      </c>
      <c r="F60" s="12">
        <v>0</v>
      </c>
      <c r="G60" s="12">
        <f t="shared" si="6"/>
        <v>3369</v>
      </c>
      <c r="H60" s="25">
        <v>0</v>
      </c>
      <c r="I60" s="31">
        <f t="shared" si="4"/>
        <v>0</v>
      </c>
      <c r="J60" s="34">
        <f t="shared" si="3"/>
        <v>0</v>
      </c>
      <c r="K60" s="34">
        <f t="shared" si="1"/>
        <v>0</v>
      </c>
      <c r="L60" s="34">
        <f t="shared" si="2"/>
        <v>0</v>
      </c>
      <c r="M60" s="40">
        <f>G72</f>
        <v>0</v>
      </c>
      <c r="N60" s="40">
        <f>G71</f>
        <v>0</v>
      </c>
    </row>
    <row r="61" spans="1:14" s="13" customFormat="1" ht="13.5" thickBot="1">
      <c r="A61" s="8">
        <v>49</v>
      </c>
      <c r="B61" s="8">
        <v>625</v>
      </c>
      <c r="C61" s="10" t="s">
        <v>56</v>
      </c>
      <c r="D61" s="8" t="s">
        <v>7</v>
      </c>
      <c r="E61" s="12">
        <v>1897</v>
      </c>
      <c r="F61" s="12">
        <v>0</v>
      </c>
      <c r="G61" s="12">
        <f t="shared" si="6"/>
        <v>1897</v>
      </c>
      <c r="H61" s="25">
        <v>0</v>
      </c>
      <c r="I61" s="31">
        <v>30</v>
      </c>
      <c r="J61" s="34">
        <f t="shared" si="3"/>
        <v>0</v>
      </c>
      <c r="K61" s="34">
        <f t="shared" si="1"/>
        <v>0</v>
      </c>
      <c r="L61" s="34">
        <f t="shared" si="2"/>
        <v>0</v>
      </c>
      <c r="M61" s="40">
        <f>G72</f>
        <v>0</v>
      </c>
      <c r="N61" s="40">
        <f>G71</f>
        <v>0</v>
      </c>
    </row>
    <row r="62" spans="1:17" s="13" customFormat="1" ht="13.5" thickBot="1">
      <c r="A62" s="8">
        <v>50</v>
      </c>
      <c r="B62" s="8">
        <v>626</v>
      </c>
      <c r="C62" s="10" t="s">
        <v>57</v>
      </c>
      <c r="D62" s="8" t="s">
        <v>7</v>
      </c>
      <c r="E62" s="12">
        <v>1591</v>
      </c>
      <c r="F62" s="12">
        <v>170</v>
      </c>
      <c r="G62" s="12">
        <f t="shared" si="6"/>
        <v>1761</v>
      </c>
      <c r="H62" s="25">
        <v>14</v>
      </c>
      <c r="I62" s="31">
        <v>411</v>
      </c>
      <c r="J62" s="34">
        <f t="shared" si="3"/>
        <v>0</v>
      </c>
      <c r="K62" s="34">
        <f t="shared" si="1"/>
        <v>0</v>
      </c>
      <c r="L62" s="34">
        <f t="shared" si="2"/>
        <v>0</v>
      </c>
      <c r="M62" s="40">
        <f>G72</f>
        <v>0</v>
      </c>
      <c r="N62" s="40">
        <f>G71</f>
        <v>0</v>
      </c>
      <c r="Q62" s="14"/>
    </row>
    <row r="63" spans="1:14" s="13" customFormat="1" ht="13.5" thickBot="1">
      <c r="A63" s="8">
        <v>51</v>
      </c>
      <c r="B63" s="8">
        <v>627</v>
      </c>
      <c r="C63" s="10" t="s">
        <v>58</v>
      </c>
      <c r="D63" s="8" t="s">
        <v>7</v>
      </c>
      <c r="E63" s="11">
        <v>728</v>
      </c>
      <c r="F63" s="12">
        <v>0</v>
      </c>
      <c r="G63" s="12">
        <f t="shared" si="6"/>
        <v>728</v>
      </c>
      <c r="H63" s="25">
        <v>0</v>
      </c>
      <c r="I63" s="31">
        <f t="shared" si="4"/>
        <v>0</v>
      </c>
      <c r="J63" s="34">
        <f t="shared" si="3"/>
        <v>0</v>
      </c>
      <c r="K63" s="34">
        <f t="shared" si="1"/>
        <v>0</v>
      </c>
      <c r="L63" s="34">
        <f t="shared" si="2"/>
        <v>0</v>
      </c>
      <c r="M63" s="40">
        <f>G72</f>
        <v>0</v>
      </c>
      <c r="N63" s="40">
        <f>G71</f>
        <v>0</v>
      </c>
    </row>
    <row r="64" spans="1:14" s="13" customFormat="1" ht="13.5" thickBot="1">
      <c r="A64" s="8">
        <v>52</v>
      </c>
      <c r="B64" s="8">
        <v>632</v>
      </c>
      <c r="C64" s="10" t="s">
        <v>59</v>
      </c>
      <c r="D64" s="8" t="s">
        <v>7</v>
      </c>
      <c r="E64" s="12">
        <v>8549</v>
      </c>
      <c r="F64" s="12">
        <v>0</v>
      </c>
      <c r="G64" s="12">
        <f t="shared" si="6"/>
        <v>8549</v>
      </c>
      <c r="H64" s="25">
        <v>913</v>
      </c>
      <c r="I64" s="31">
        <v>411</v>
      </c>
      <c r="J64" s="34">
        <f t="shared" si="3"/>
        <v>0</v>
      </c>
      <c r="K64" s="34">
        <f t="shared" si="1"/>
        <v>0</v>
      </c>
      <c r="L64" s="34">
        <f t="shared" si="2"/>
        <v>0</v>
      </c>
      <c r="M64" s="40">
        <f>G72</f>
        <v>0</v>
      </c>
      <c r="N64" s="40">
        <f>G71</f>
        <v>0</v>
      </c>
    </row>
    <row r="65" spans="1:14" s="13" customFormat="1" ht="13.5" thickBot="1">
      <c r="A65" s="8">
        <v>53</v>
      </c>
      <c r="B65" s="8">
        <v>633</v>
      </c>
      <c r="C65" s="10" t="s">
        <v>60</v>
      </c>
      <c r="D65" s="8" t="s">
        <v>7</v>
      </c>
      <c r="E65" s="12">
        <v>3879</v>
      </c>
      <c r="F65" s="12">
        <v>63</v>
      </c>
      <c r="G65" s="12">
        <f t="shared" si="6"/>
        <v>3942</v>
      </c>
      <c r="H65" s="25">
        <v>71</v>
      </c>
      <c r="I65" s="31">
        <v>408</v>
      </c>
      <c r="J65" s="34">
        <f t="shared" si="3"/>
        <v>0</v>
      </c>
      <c r="K65" s="34">
        <f t="shared" si="1"/>
        <v>0</v>
      </c>
      <c r="L65" s="34">
        <f t="shared" si="2"/>
        <v>0</v>
      </c>
      <c r="M65" s="40">
        <f>G72</f>
        <v>0</v>
      </c>
      <c r="N65" s="40">
        <f>G71</f>
        <v>0</v>
      </c>
    </row>
    <row r="66" spans="1:14" s="13" customFormat="1" ht="13.5" thickBot="1">
      <c r="A66" s="8">
        <v>54</v>
      </c>
      <c r="B66" s="8">
        <v>801</v>
      </c>
      <c r="C66" s="10" t="s">
        <v>61</v>
      </c>
      <c r="D66" s="8" t="s">
        <v>7</v>
      </c>
      <c r="E66" s="12">
        <v>12280</v>
      </c>
      <c r="F66" s="12">
        <v>0</v>
      </c>
      <c r="G66" s="12">
        <f t="shared" si="6"/>
        <v>12280</v>
      </c>
      <c r="H66" s="25">
        <v>0</v>
      </c>
      <c r="I66" s="31">
        <v>206</v>
      </c>
      <c r="J66" s="34">
        <f t="shared" si="3"/>
        <v>0</v>
      </c>
      <c r="K66" s="34">
        <f t="shared" si="1"/>
        <v>0</v>
      </c>
      <c r="L66" s="34">
        <f t="shared" si="2"/>
        <v>0</v>
      </c>
      <c r="M66" s="40">
        <f>G72</f>
        <v>0</v>
      </c>
      <c r="N66" s="40">
        <f>G71</f>
        <v>0</v>
      </c>
    </row>
    <row r="67" spans="1:14" s="13" customFormat="1" ht="13.5" thickBot="1">
      <c r="A67" s="8">
        <v>55</v>
      </c>
      <c r="B67" s="8">
        <v>802</v>
      </c>
      <c r="C67" s="10" t="s">
        <v>62</v>
      </c>
      <c r="D67" s="8" t="s">
        <v>7</v>
      </c>
      <c r="E67" s="12">
        <v>3003</v>
      </c>
      <c r="F67" s="12">
        <v>0</v>
      </c>
      <c r="G67" s="12">
        <f>E67+F67</f>
        <v>3003</v>
      </c>
      <c r="H67" s="25">
        <v>450</v>
      </c>
      <c r="I67" s="31">
        <v>171</v>
      </c>
      <c r="J67" s="34">
        <f t="shared" si="3"/>
        <v>0</v>
      </c>
      <c r="K67" s="34">
        <f t="shared" si="1"/>
        <v>0</v>
      </c>
      <c r="L67" s="34">
        <f t="shared" si="2"/>
        <v>0</v>
      </c>
      <c r="M67" s="40">
        <f>G72</f>
        <v>0</v>
      </c>
      <c r="N67" s="40">
        <f>G71</f>
        <v>0</v>
      </c>
    </row>
    <row r="68" spans="1:14" s="13" customFormat="1" ht="13.5" thickBot="1">
      <c r="A68" s="8">
        <v>56</v>
      </c>
      <c r="B68" s="8">
        <v>804</v>
      </c>
      <c r="C68" s="10" t="s">
        <v>63</v>
      </c>
      <c r="D68" s="8" t="s">
        <v>7</v>
      </c>
      <c r="E68" s="12">
        <v>13448</v>
      </c>
      <c r="F68" s="12">
        <v>2643</v>
      </c>
      <c r="G68" s="12">
        <f>E68+F68</f>
        <v>16091</v>
      </c>
      <c r="H68" s="25">
        <v>0</v>
      </c>
      <c r="I68" s="31">
        <v>1433</v>
      </c>
      <c r="J68" s="34">
        <f t="shared" si="3"/>
        <v>0</v>
      </c>
      <c r="K68" s="34">
        <f t="shared" si="1"/>
        <v>0</v>
      </c>
      <c r="L68" s="34">
        <f t="shared" si="2"/>
        <v>0</v>
      </c>
      <c r="M68" s="40">
        <f>G72</f>
        <v>0</v>
      </c>
      <c r="N68" s="40">
        <f>G71</f>
        <v>0</v>
      </c>
    </row>
    <row r="69" spans="1:14" ht="13.5" thickBot="1">
      <c r="A69" s="8">
        <v>57</v>
      </c>
      <c r="B69" s="8">
        <v>806</v>
      </c>
      <c r="C69" s="10" t="s">
        <v>64</v>
      </c>
      <c r="D69" s="8" t="s">
        <v>7</v>
      </c>
      <c r="E69" s="12">
        <v>14058</v>
      </c>
      <c r="F69" s="12">
        <v>0</v>
      </c>
      <c r="G69" s="12">
        <f>E69+F69</f>
        <v>14058</v>
      </c>
      <c r="H69" s="25">
        <v>803</v>
      </c>
      <c r="I69" s="31">
        <v>954</v>
      </c>
      <c r="J69" s="34">
        <f t="shared" si="3"/>
        <v>0</v>
      </c>
      <c r="K69" s="34">
        <f t="shared" si="1"/>
        <v>0</v>
      </c>
      <c r="L69" s="34">
        <f t="shared" si="2"/>
        <v>0</v>
      </c>
      <c r="M69" s="40">
        <f>G72</f>
        <v>0</v>
      </c>
      <c r="N69" s="40">
        <f>G71</f>
        <v>0</v>
      </c>
    </row>
    <row r="70" spans="1:12" ht="13.5" thickBot="1">
      <c r="A70" s="27"/>
      <c r="B70" s="27"/>
      <c r="C70" s="28" t="s">
        <v>65</v>
      </c>
      <c r="D70" s="27"/>
      <c r="E70" s="29">
        <f>SUM(E13:E69)</f>
        <v>715017</v>
      </c>
      <c r="F70" s="29">
        <f>SUM(F13:F69)</f>
        <v>41450</v>
      </c>
      <c r="G70" s="29">
        <f>E70+F70</f>
        <v>756467</v>
      </c>
      <c r="H70" s="26">
        <v>24878</v>
      </c>
      <c r="I70" s="33">
        <f>SUM(I13:I69)</f>
        <v>74890</v>
      </c>
      <c r="J70" s="35"/>
      <c r="K70" s="35"/>
      <c r="L70" s="35">
        <f>SUM(L13:L69)</f>
        <v>0</v>
      </c>
    </row>
    <row r="71" spans="3:7" ht="15">
      <c r="C71" s="38" t="s">
        <v>81</v>
      </c>
      <c r="E71" s="39" t="s">
        <v>82</v>
      </c>
      <c r="G71" s="36">
        <v>0</v>
      </c>
    </row>
    <row r="72" spans="1:10" ht="15">
      <c r="A72" s="9"/>
      <c r="B72" s="9"/>
      <c r="D72" s="9"/>
      <c r="E72" s="39" t="s">
        <v>83</v>
      </c>
      <c r="G72" s="37">
        <v>0</v>
      </c>
      <c r="J72" s="39"/>
    </row>
    <row r="73" spans="1:9" ht="15">
      <c r="A73" s="58"/>
      <c r="B73" s="58"/>
      <c r="C73" t="s">
        <v>76</v>
      </c>
      <c r="G73" s="59">
        <f>L70</f>
        <v>0</v>
      </c>
      <c r="H73" s="60"/>
      <c r="I73" s="19" t="s">
        <v>77</v>
      </c>
    </row>
    <row r="74" spans="1:3" ht="15">
      <c r="A74" s="62"/>
      <c r="B74" s="61"/>
      <c r="C74" s="61"/>
    </row>
    <row r="76" spans="1:3" ht="12.75">
      <c r="A76" s="61"/>
      <c r="B76" s="61"/>
      <c r="C76" s="61"/>
    </row>
    <row r="78" spans="1:4" ht="12.75">
      <c r="A78" s="61"/>
      <c r="B78" s="61"/>
      <c r="C78" s="61"/>
      <c r="D78" s="61"/>
    </row>
  </sheetData>
  <mergeCells count="16">
    <mergeCell ref="L9:L11"/>
    <mergeCell ref="A73:B73"/>
    <mergeCell ref="G73:H73"/>
    <mergeCell ref="A78:D78"/>
    <mergeCell ref="A74:C74"/>
    <mergeCell ref="A76:C76"/>
    <mergeCell ref="J9:J11"/>
    <mergeCell ref="K9:K11"/>
    <mergeCell ref="A7:I7"/>
    <mergeCell ref="A8:I8"/>
    <mergeCell ref="E9:G10"/>
    <mergeCell ref="I9:I10"/>
    <mergeCell ref="A9:A10"/>
    <mergeCell ref="C9:C10"/>
    <mergeCell ref="D9:D10"/>
    <mergeCell ref="H9:H10"/>
  </mergeCells>
  <printOptions/>
  <pageMargins left="0.25" right="0.25" top="0.75" bottom="0.75" header="0.3" footer="0.3"/>
  <pageSetup fitToHeight="0" fitToWidth="1" horizontalDpi="600" verticalDpi="600" orientation="landscape" paperSize="9" scale="97" r:id="rId3"/>
  <rowBreaks count="1" manualBreakCount="1">
    <brk id="37" max="16383" man="1"/>
  </rowBreaks>
  <ignoredErrors>
    <ignoredError sqref="H49:H50" numberStoredAsText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Tsmch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Pesso</dc:creator>
  <cp:keywords/>
  <dc:description/>
  <cp:lastModifiedBy>Milan Kalný</cp:lastModifiedBy>
  <cp:lastPrinted>2017-10-23T07:00:43Z</cp:lastPrinted>
  <dcterms:created xsi:type="dcterms:W3CDTF">2015-04-13T05:07:10Z</dcterms:created>
  <dcterms:modified xsi:type="dcterms:W3CDTF">2021-09-29T15:15:52Z</dcterms:modified>
  <cp:category/>
  <cp:version/>
  <cp:contentType/>
  <cp:contentStatus/>
</cp:coreProperties>
</file>