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32"/>
  <workbookPr defaultThemeVersion="166925"/>
  <bookViews>
    <workbookView xWindow="65416" yWindow="65416" windowWidth="51840" windowHeight="21120" activeTab="0"/>
  </bookViews>
  <sheets>
    <sheet name="Výkaz výměr Etapa 10-12" sheetId="5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<sst xmlns="http://schemas.openxmlformats.org/spreadsheetml/2006/main" count="97" uniqueCount="56">
  <si>
    <t>Název položky</t>
  </si>
  <si>
    <t>Množství</t>
  </si>
  <si>
    <t>Cena/jedn</t>
  </si>
  <si>
    <t>m.j.</t>
  </si>
  <si>
    <t>Materiál</t>
  </si>
  <si>
    <t>CELKEM</t>
  </si>
  <si>
    <t>Celkem mat</t>
  </si>
  <si>
    <t>Celkem mont</t>
  </si>
  <si>
    <t>ks</t>
  </si>
  <si>
    <t>Montáž</t>
  </si>
  <si>
    <t>svár</t>
  </si>
  <si>
    <t>m</t>
  </si>
  <si>
    <t>měření závěrečné</t>
  </si>
  <si>
    <t>měření kontrolní OTDR</t>
  </si>
  <si>
    <t>OS sklep pro 96 vl</t>
  </si>
  <si>
    <t>trasa + lišta 40/40</t>
  </si>
  <si>
    <t>REKAPITULACE realizace</t>
  </si>
  <si>
    <t xml:space="preserve">Montáž </t>
  </si>
  <si>
    <t>Mezisoučet</t>
  </si>
  <si>
    <t>GZS (režie)</t>
  </si>
  <si>
    <t xml:space="preserve">Obstaravatelská činnost </t>
  </si>
  <si>
    <t>CENA CELKEM bez DPH</t>
  </si>
  <si>
    <t>%</t>
  </si>
  <si>
    <t>ETAPA Č.1-PŘELOŽKA OPTICKÝCH KABELŮ PÁTEŘNÍ TRASY</t>
  </si>
  <si>
    <t>Výkaz výměr</t>
  </si>
  <si>
    <t>Doprava materiálu</t>
  </si>
  <si>
    <t>Doprava osob</t>
  </si>
  <si>
    <t>cpl</t>
  </si>
  <si>
    <t>Zřízení staveniště (stavební buňka, WC, sklad. buňka atd.)</t>
  </si>
  <si>
    <t>Označení staveniště (zábrany, značky, cedule u otevřených KK)</t>
  </si>
  <si>
    <t>Koordinační činnost, zajištění přístupu</t>
  </si>
  <si>
    <t>Ostatní práce jinde nezahrnuté</t>
  </si>
  <si>
    <t>hod</t>
  </si>
  <si>
    <t>zemní práce pro rozšíření KK13</t>
  </si>
  <si>
    <t>odvoz a likvidace odpadu</t>
  </si>
  <si>
    <t>projekt skutečného provedení</t>
  </si>
  <si>
    <t>autorský dozor</t>
  </si>
  <si>
    <t>MěPo-EXPERIMENT-KK16 ZASTÁVKA ČD CHOMUTOV</t>
  </si>
  <si>
    <t>zafouknout kabel z 4689 do 4596 min 72 vl. (2x48vl)</t>
  </si>
  <si>
    <t xml:space="preserve">2x mOK 48 micro 200 GX NG </t>
  </si>
  <si>
    <t>nový mOK 12 vl  z op.spojky (sklep) 4596 do VS3</t>
  </si>
  <si>
    <t>nový OR na zeď pro 12vl</t>
  </si>
  <si>
    <t>MATRIX H + přepojení trubek</t>
  </si>
  <si>
    <t>ze spojky  OS-4596 (sklep) zafouknout FO kabel min 60 vl. do nového rozvaděče ODFa-4750(sklep)</t>
  </si>
  <si>
    <t xml:space="preserve">2x MOK 48 micro 200 GX NG </t>
  </si>
  <si>
    <t>Svár 24+60</t>
  </si>
  <si>
    <t>nový mOK 12 vl  z op.spojky 5a-4750(sklep) na střechu ODF4750</t>
  </si>
  <si>
    <t>nový OK-144 vl. z MěPo provařit se stávajícím OK-144 vl. směr Horní Ves v KK13 = OS2-KK13</t>
  </si>
  <si>
    <t>ze stávající HDPE č.2 (z MěPo do KK13) demontovat stávající OK 24 vl.</t>
  </si>
  <si>
    <t xml:space="preserve">rovněž demontovat stávající OK v trase z KK13 do experimentů </t>
  </si>
  <si>
    <t>rovněž demontovat stávající již nefunkční spojky  v trase z KK13 do experimentů</t>
  </si>
  <si>
    <t>do stávající HDPE č.2 (z MěPo do KK 13) záfuk. 4x7+3x10</t>
  </si>
  <si>
    <t>nová OS pro 144 vl (do nové KK)</t>
  </si>
  <si>
    <t>mOK micro 200 GX NG-144 vl. z MěPo provařit se stávajícím OK-144 vl. směr Horní Ves v KK13 = OS2-KK13</t>
  </si>
  <si>
    <t>nový ODF na MP 144 vl ORMPM 3U/144</t>
  </si>
  <si>
    <t>CELKEM za etapy 10-12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</si>
</sst>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Kč&quot;_-;\-* #,##0.00\ &quot;Kč&quot;_-;_-* &quot;-&quot;??\ &quot;Kč&quot;_-;_-@_-"/>
    <numFmt numFmtId="164" formatCode="_-* #,##0.00&quot; Kč&quot;_-;\-* #,##0.00&quot; Kč&quot;_-;_-* \-??&quot; Kč&quot;_-;_-@_-"/>
    <numFmt numFmtId="165" formatCode="General_)"/>
    <numFmt numFmtId="166" formatCode="#,##0.0"/>
    <numFmt numFmtId="167" formatCode="_-* #,##0\ &quot;Kč&quot;_-;\-* #,##0\ &quot;Kč&quot;_-;_-* &quot;-&quot;??\ &quot;Kč&quot;_-;_-@_-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u val="single"/>
      <sz val="12"/>
      <name val="Arial CE"/>
      <family val="2"/>
    </font>
    <font>
      <b/>
      <sz val="14"/>
      <name val="Arial CE"/>
      <family val="2"/>
    </font>
    <font>
      <sz val="12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b/>
      <sz val="10"/>
      <name val="Arial"/>
      <family val="2"/>
    </font>
    <font>
      <sz val="11"/>
      <color rgb="FF000000"/>
      <name val="Calibri"/>
      <family val="2"/>
    </font>
    <font>
      <b/>
      <sz val="14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4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>
        <color indexed="8"/>
      </left>
      <right/>
      <top style="medium">
        <color indexed="8"/>
      </top>
      <bottom/>
    </border>
    <border>
      <left/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/>
      <bottom/>
    </border>
    <border>
      <left/>
      <right style="medium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medium"/>
      <top style="thin">
        <color indexed="8"/>
      </top>
      <bottom/>
    </border>
    <border>
      <left style="thin"/>
      <right style="thin"/>
      <top style="thin"/>
      <bottom/>
    </border>
    <border>
      <left style="medium"/>
      <right style="thin">
        <color indexed="8"/>
      </right>
      <top style="medium"/>
      <bottom/>
    </border>
    <border>
      <left style="thin">
        <color indexed="8"/>
      </left>
      <right style="thin">
        <color indexed="8"/>
      </right>
      <top style="medium"/>
      <bottom/>
    </border>
    <border>
      <left style="thin">
        <color indexed="8"/>
      </left>
      <right/>
      <top style="medium"/>
      <bottom/>
    </border>
    <border>
      <left style="medium"/>
      <right style="thin">
        <color indexed="8"/>
      </right>
      <top/>
      <bottom style="thin">
        <color indexed="8"/>
      </bottom>
    </border>
    <border>
      <left style="medium"/>
      <right style="thin">
        <color indexed="8"/>
      </right>
      <top style="thin"/>
      <bottom style="medium"/>
    </border>
    <border>
      <left style="thin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/>
      <top style="thin"/>
      <bottom style="medium"/>
    </border>
    <border>
      <left style="thin"/>
      <right/>
      <top style="thin"/>
      <bottom/>
    </border>
    <border>
      <left style="thin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thin"/>
      <bottom/>
    </border>
    <border>
      <left style="thin">
        <color indexed="8"/>
      </left>
      <right style="medium"/>
      <top style="medium"/>
      <bottom/>
    </border>
    <border>
      <left style="thin">
        <color indexed="8"/>
      </left>
      <right style="medium"/>
      <top style="thin"/>
      <bottom style="medium"/>
    </border>
    <border>
      <left style="thin">
        <color indexed="8"/>
      </left>
      <right style="medium"/>
      <top/>
      <bottom style="thin">
        <color indexed="8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9" fillId="0" borderId="0">
      <alignment/>
      <protection/>
    </xf>
    <xf numFmtId="164" fontId="9" fillId="0" borderId="0" applyBorder="0" applyProtection="0">
      <alignment/>
    </xf>
  </cellStyleXfs>
  <cellXfs count="118">
    <xf numFmtId="0" fontId="0" fillId="0" borderId="0" xfId="0"/>
    <xf numFmtId="3" fontId="0" fillId="0" borderId="0" xfId="0" applyNumberFormat="1"/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1" xfId="0" applyBorder="1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3" fontId="0" fillId="0" borderId="0" xfId="0" applyNumberFormat="1" applyAlignment="1">
      <alignment horizontal="right"/>
    </xf>
    <xf numFmtId="165" fontId="5" fillId="0" borderId="0" xfId="0" applyNumberFormat="1" applyFont="1" applyAlignment="1">
      <alignment horizontal="left"/>
    </xf>
    <xf numFmtId="3" fontId="1" fillId="0" borderId="0" xfId="0" applyNumberFormat="1" applyFont="1" applyAlignment="1">
      <alignment horizontal="center"/>
    </xf>
    <xf numFmtId="0" fontId="7" fillId="0" borderId="0" xfId="0" applyFont="1"/>
    <xf numFmtId="3" fontId="7" fillId="0" borderId="0" xfId="0" applyNumberFormat="1" applyFont="1" applyAlignment="1">
      <alignment horizontal="center"/>
    </xf>
    <xf numFmtId="3" fontId="7" fillId="0" borderId="0" xfId="0" applyNumberFormat="1" applyFont="1" applyAlignment="1">
      <alignment horizontal="right"/>
    </xf>
    <xf numFmtId="3" fontId="8" fillId="0" borderId="0" xfId="0" applyNumberFormat="1" applyFont="1" applyAlignment="1">
      <alignment horizontal="left"/>
    </xf>
    <xf numFmtId="3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3" fontId="0" fillId="0" borderId="0" xfId="20" applyNumberFormat="1" applyFont="1" applyFill="1" applyBorder="1" applyAlignment="1" applyProtection="1">
      <alignment horizontal="right"/>
      <protection/>
    </xf>
    <xf numFmtId="3" fontId="6" fillId="0" borderId="0" xfId="20" applyNumberFormat="1" applyFont="1" applyFill="1" applyBorder="1" applyAlignment="1" applyProtection="1">
      <alignment horizontal="right"/>
      <protection/>
    </xf>
    <xf numFmtId="3" fontId="5" fillId="0" borderId="0" xfId="0" applyNumberFormat="1" applyFont="1" applyAlignment="1">
      <alignment horizontal="left"/>
    </xf>
    <xf numFmtId="3" fontId="7" fillId="0" borderId="0" xfId="20" applyNumberFormat="1" applyFont="1" applyFill="1" applyBorder="1" applyAlignment="1" applyProtection="1">
      <alignment horizontal="right"/>
      <protection/>
    </xf>
    <xf numFmtId="0" fontId="3" fillId="0" borderId="2" xfId="0" applyFont="1" applyBorder="1" applyAlignment="1">
      <alignment horizontal="center" vertical="center" wrapText="1"/>
    </xf>
    <xf numFmtId="3" fontId="0" fillId="0" borderId="3" xfId="0" applyNumberFormat="1" applyBorder="1" applyAlignment="1">
      <alignment horizontal="center"/>
    </xf>
    <xf numFmtId="3" fontId="0" fillId="0" borderId="3" xfId="0" applyNumberFormat="1" applyBorder="1" applyAlignment="1">
      <alignment horizontal="right"/>
    </xf>
    <xf numFmtId="164" fontId="0" fillId="0" borderId="4" xfId="20" applyNumberFormat="1" applyFont="1" applyFill="1" applyBorder="1" applyAlignment="1" applyProtection="1">
      <alignment horizontal="right"/>
      <protection/>
    </xf>
    <xf numFmtId="0" fontId="4" fillId="0" borderId="5" xfId="0" applyFont="1" applyBorder="1" applyAlignment="1">
      <alignment horizontal="center" vertical="center" wrapText="1"/>
    </xf>
    <xf numFmtId="164" fontId="0" fillId="0" borderId="6" xfId="20" applyNumberFormat="1" applyFont="1" applyFill="1" applyBorder="1" applyAlignment="1" applyProtection="1">
      <alignment horizontal="right"/>
      <protection/>
    </xf>
    <xf numFmtId="3" fontId="0" fillId="0" borderId="7" xfId="0" applyNumberFormat="1" applyBorder="1" applyAlignment="1">
      <alignment horizontal="center"/>
    </xf>
    <xf numFmtId="0" fontId="0" fillId="0" borderId="8" xfId="0" applyBorder="1"/>
    <xf numFmtId="3" fontId="1" fillId="0" borderId="1" xfId="0" applyNumberFormat="1" applyFont="1" applyBorder="1" applyAlignment="1">
      <alignment horizontal="center"/>
    </xf>
    <xf numFmtId="10" fontId="5" fillId="0" borderId="1" xfId="0" applyNumberFormat="1" applyFont="1" applyBorder="1" applyAlignment="1">
      <alignment horizontal="left"/>
    </xf>
    <xf numFmtId="164" fontId="0" fillId="0" borderId="9" xfId="20" applyNumberFormat="1" applyFont="1" applyFill="1" applyBorder="1" applyAlignment="1" applyProtection="1">
      <alignment horizontal="right"/>
      <protection/>
    </xf>
    <xf numFmtId="3" fontId="0" fillId="0" borderId="1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10" fontId="5" fillId="0" borderId="10" xfId="0" applyNumberFormat="1" applyFont="1" applyBorder="1" applyAlignment="1">
      <alignment horizontal="left"/>
    </xf>
    <xf numFmtId="164" fontId="0" fillId="0" borderId="11" xfId="20" applyNumberFormat="1" applyFont="1" applyFill="1" applyBorder="1" applyAlignment="1" applyProtection="1">
      <alignment horizontal="right"/>
      <protection/>
    </xf>
    <xf numFmtId="0" fontId="7" fillId="0" borderId="12" xfId="0" applyFont="1" applyBorder="1"/>
    <xf numFmtId="3" fontId="7" fillId="0" borderId="13" xfId="0" applyNumberFormat="1" applyFont="1" applyBorder="1" applyAlignment="1">
      <alignment horizontal="center"/>
    </xf>
    <xf numFmtId="3" fontId="7" fillId="0" borderId="13" xfId="0" applyNumberFormat="1" applyFont="1" applyBorder="1" applyAlignment="1">
      <alignment horizontal="right"/>
    </xf>
    <xf numFmtId="164" fontId="7" fillId="0" borderId="14" xfId="20" applyNumberFormat="1" applyFont="1" applyFill="1" applyBorder="1" applyAlignment="1" applyProtection="1">
      <alignment horizontal="right"/>
      <protection/>
    </xf>
    <xf numFmtId="0" fontId="0" fillId="0" borderId="1" xfId="0" applyBorder="1" applyAlignment="1">
      <alignment horizontal="center"/>
    </xf>
    <xf numFmtId="0" fontId="9" fillId="0" borderId="1" xfId="21" applyBorder="1">
      <alignment/>
      <protection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9" fillId="0" borderId="10" xfId="21" applyBorder="1">
      <alignment/>
      <protection/>
    </xf>
    <xf numFmtId="0" fontId="0" fillId="0" borderId="10" xfId="0" applyBorder="1" applyAlignment="1">
      <alignment horizontal="center"/>
    </xf>
    <xf numFmtId="0" fontId="0" fillId="0" borderId="17" xfId="0" applyBorder="1"/>
    <xf numFmtId="3" fontId="0" fillId="0" borderId="18" xfId="0" applyNumberFormat="1" applyBorder="1" applyAlignment="1">
      <alignment horizontal="center"/>
    </xf>
    <xf numFmtId="3" fontId="0" fillId="0" borderId="19" xfId="0" applyNumberFormat="1" applyBorder="1" applyAlignment="1">
      <alignment horizontal="center"/>
    </xf>
    <xf numFmtId="3" fontId="0" fillId="0" borderId="18" xfId="0" applyNumberFormat="1" applyBorder="1" applyAlignment="1">
      <alignment horizontal="right"/>
    </xf>
    <xf numFmtId="164" fontId="0" fillId="0" borderId="20" xfId="20" applyNumberFormat="1" applyFont="1" applyFill="1" applyBorder="1" applyAlignment="1" applyProtection="1">
      <alignment horizontal="right"/>
      <protection/>
    </xf>
    <xf numFmtId="3" fontId="0" fillId="0" borderId="1" xfId="0" applyNumberFormat="1" applyBorder="1" applyAlignment="1">
      <alignment horizontal="right"/>
    </xf>
    <xf numFmtId="0" fontId="0" fillId="0" borderId="15" xfId="0" applyBorder="1"/>
    <xf numFmtId="3" fontId="0" fillId="0" borderId="21" xfId="0" applyNumberFormat="1" applyBorder="1" applyAlignment="1">
      <alignment horizontal="center"/>
    </xf>
    <xf numFmtId="10" fontId="5" fillId="0" borderId="21" xfId="0" applyNumberFormat="1" applyFont="1" applyBorder="1" applyAlignment="1">
      <alignment horizontal="left"/>
    </xf>
    <xf numFmtId="165" fontId="5" fillId="0" borderId="22" xfId="0" applyNumberFormat="1" applyFont="1" applyBorder="1" applyAlignment="1">
      <alignment horizontal="left"/>
    </xf>
    <xf numFmtId="3" fontId="0" fillId="0" borderId="23" xfId="0" applyNumberFormat="1" applyBorder="1" applyAlignment="1">
      <alignment horizontal="center"/>
    </xf>
    <xf numFmtId="3" fontId="0" fillId="0" borderId="24" xfId="0" applyNumberFormat="1" applyBorder="1" applyAlignment="1">
      <alignment horizontal="center"/>
    </xf>
    <xf numFmtId="3" fontId="0" fillId="0" borderId="23" xfId="0" applyNumberFormat="1" applyBorder="1" applyAlignment="1">
      <alignment horizontal="right"/>
    </xf>
    <xf numFmtId="0" fontId="0" fillId="0" borderId="25" xfId="0" applyBorder="1"/>
    <xf numFmtId="3" fontId="0" fillId="0" borderId="8" xfId="0" applyNumberFormat="1" applyBorder="1" applyAlignment="1">
      <alignment horizontal="center"/>
    </xf>
    <xf numFmtId="165" fontId="5" fillId="0" borderId="26" xfId="0" applyNumberFormat="1" applyFont="1" applyBorder="1" applyAlignment="1">
      <alignment horizontal="left"/>
    </xf>
    <xf numFmtId="3" fontId="0" fillId="0" borderId="27" xfId="0" applyNumberFormat="1" applyBorder="1" applyAlignment="1">
      <alignment horizontal="center"/>
    </xf>
    <xf numFmtId="3" fontId="0" fillId="0" borderId="28" xfId="0" applyNumberFormat="1" applyBorder="1" applyAlignment="1">
      <alignment horizontal="center"/>
    </xf>
    <xf numFmtId="3" fontId="0" fillId="0" borderId="27" xfId="0" applyNumberFormat="1" applyBorder="1" applyAlignment="1">
      <alignment horizontal="right"/>
    </xf>
    <xf numFmtId="0" fontId="2" fillId="0" borderId="21" xfId="0" applyFont="1" applyBorder="1"/>
    <xf numFmtId="0" fontId="10" fillId="0" borderId="29" xfId="0" applyFont="1" applyBorder="1"/>
    <xf numFmtId="0" fontId="2" fillId="0" borderId="30" xfId="0" applyFont="1" applyBorder="1"/>
    <xf numFmtId="167" fontId="0" fillId="0" borderId="0" xfId="20" applyNumberFormat="1" applyFont="1" applyFill="1"/>
    <xf numFmtId="167" fontId="2" fillId="0" borderId="0" xfId="20" applyNumberFormat="1" applyFont="1" applyFill="1"/>
    <xf numFmtId="167" fontId="0" fillId="2" borderId="1" xfId="20" applyNumberFormat="1" applyFont="1" applyFill="1" applyBorder="1"/>
    <xf numFmtId="167" fontId="0" fillId="2" borderId="10" xfId="20" applyNumberFormat="1" applyFont="1" applyFill="1" applyBorder="1"/>
    <xf numFmtId="0" fontId="0" fillId="0" borderId="31" xfId="0" applyBorder="1" applyAlignment="1">
      <alignment horizontal="center" vertical="center"/>
    </xf>
    <xf numFmtId="0" fontId="0" fillId="0" borderId="32" xfId="0" applyBorder="1"/>
    <xf numFmtId="0" fontId="0" fillId="0" borderId="32" xfId="0" applyBorder="1" applyAlignment="1">
      <alignment horizontal="center"/>
    </xf>
    <xf numFmtId="167" fontId="0" fillId="0" borderId="32" xfId="20" applyNumberFormat="1" applyFont="1" applyFill="1" applyBorder="1"/>
    <xf numFmtId="167" fontId="2" fillId="0" borderId="32" xfId="20" applyNumberFormat="1" applyFont="1" applyFill="1" applyBorder="1"/>
    <xf numFmtId="167" fontId="2" fillId="0" borderId="33" xfId="20" applyNumberFormat="1" applyFont="1" applyFill="1" applyBorder="1"/>
    <xf numFmtId="0" fontId="2" fillId="0" borderId="32" xfId="0" applyFont="1" applyBorder="1"/>
    <xf numFmtId="164" fontId="0" fillId="2" borderId="9" xfId="20" applyNumberFormat="1" applyFont="1" applyFill="1" applyBorder="1" applyAlignment="1" applyProtection="1">
      <alignment horizontal="right"/>
      <protection/>
    </xf>
    <xf numFmtId="164" fontId="0" fillId="2" borderId="34" xfId="20" applyNumberFormat="1" applyFont="1" applyFill="1" applyBorder="1" applyAlignment="1" applyProtection="1">
      <alignment horizontal="right"/>
      <protection/>
    </xf>
    <xf numFmtId="44" fontId="0" fillId="0" borderId="35" xfId="20" applyFont="1" applyFill="1" applyBorder="1" applyAlignment="1" applyProtection="1">
      <alignment horizontal="right"/>
      <protection/>
    </xf>
    <xf numFmtId="44" fontId="0" fillId="0" borderId="36" xfId="20" applyFont="1" applyFill="1" applyBorder="1" applyAlignment="1" applyProtection="1">
      <alignment horizontal="right"/>
      <protection/>
    </xf>
    <xf numFmtId="44" fontId="6" fillId="0" borderId="37" xfId="20" applyFont="1" applyFill="1" applyBorder="1" applyAlignment="1" applyProtection="1">
      <alignment horizontal="right"/>
      <protection/>
    </xf>
    <xf numFmtId="3" fontId="0" fillId="2" borderId="1" xfId="0" applyNumberForma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2" borderId="21" xfId="0" applyNumberFormat="1" applyFont="1" applyFill="1" applyBorder="1" applyAlignment="1">
      <alignment horizontal="center"/>
    </xf>
    <xf numFmtId="166" fontId="1" fillId="2" borderId="10" xfId="0" applyNumberFormat="1" applyFont="1" applyFill="1" applyBorder="1" applyAlignment="1">
      <alignment horizontal="center"/>
    </xf>
    <xf numFmtId="0" fontId="0" fillId="0" borderId="38" xfId="0" applyFont="1" applyBorder="1"/>
    <xf numFmtId="0" fontId="0" fillId="0" borderId="38" xfId="0" applyFont="1" applyBorder="1" applyAlignment="1">
      <alignment horizontal="center"/>
    </xf>
    <xf numFmtId="3" fontId="0" fillId="0" borderId="38" xfId="0" applyNumberFormat="1" applyFont="1" applyBorder="1"/>
    <xf numFmtId="3" fontId="0" fillId="0" borderId="39" xfId="0" applyNumberFormat="1" applyFont="1" applyBorder="1"/>
    <xf numFmtId="0" fontId="0" fillId="0" borderId="0" xfId="0" applyFont="1" applyBorder="1"/>
    <xf numFmtId="0" fontId="0" fillId="0" borderId="0" xfId="0" applyFont="1" applyBorder="1" applyAlignment="1">
      <alignment horizontal="center"/>
    </xf>
    <xf numFmtId="3" fontId="0" fillId="0" borderId="0" xfId="0" applyNumberFormat="1" applyFont="1" applyBorder="1"/>
    <xf numFmtId="3" fontId="0" fillId="0" borderId="40" xfId="0" applyNumberFormat="1" applyFont="1" applyBorder="1"/>
    <xf numFmtId="0" fontId="0" fillId="0" borderId="41" xfId="0" applyFont="1" applyBorder="1"/>
    <xf numFmtId="0" fontId="11" fillId="3" borderId="42" xfId="0" applyFont="1" applyFill="1" applyBorder="1" applyAlignment="1">
      <alignment horizontal="left"/>
    </xf>
    <xf numFmtId="3" fontId="12" fillId="3" borderId="42" xfId="0" applyNumberFormat="1" applyFont="1" applyFill="1" applyBorder="1" applyAlignment="1">
      <alignment horizontal="center"/>
    </xf>
    <xf numFmtId="0" fontId="12" fillId="3" borderId="42" xfId="0" applyFont="1" applyFill="1" applyBorder="1" applyAlignment="1">
      <alignment horizontal="center"/>
    </xf>
    <xf numFmtId="3" fontId="0" fillId="0" borderId="29" xfId="0" applyNumberFormat="1" applyFont="1" applyBorder="1" applyAlignment="1">
      <alignment horizontal="center"/>
    </xf>
    <xf numFmtId="3" fontId="0" fillId="0" borderId="39" xfId="0" applyNumberFormat="1" applyFont="1" applyBorder="1" applyAlignment="1">
      <alignment horizontal="center"/>
    </xf>
    <xf numFmtId="0" fontId="11" fillId="3" borderId="0" xfId="0" applyFont="1" applyFill="1" applyBorder="1" applyAlignment="1">
      <alignment horizontal="left"/>
    </xf>
    <xf numFmtId="3" fontId="12" fillId="3" borderId="0" xfId="0" applyNumberFormat="1" applyFont="1" applyFill="1" applyBorder="1" applyAlignment="1">
      <alignment horizontal="center"/>
    </xf>
    <xf numFmtId="0" fontId="12" fillId="3" borderId="0" xfId="0" applyFont="1" applyFill="1" applyBorder="1" applyAlignment="1">
      <alignment horizontal="center"/>
    </xf>
    <xf numFmtId="0" fontId="0" fillId="0" borderId="43" xfId="0" applyBorder="1" applyAlignment="1">
      <alignment horizontal="center" vertical="center"/>
    </xf>
    <xf numFmtId="0" fontId="0" fillId="3" borderId="44" xfId="0" applyFill="1" applyBorder="1" applyAlignment="1">
      <alignment vertical="top" wrapText="1"/>
    </xf>
    <xf numFmtId="0" fontId="0" fillId="3" borderId="44" xfId="0" applyFill="1" applyBorder="1"/>
    <xf numFmtId="0" fontId="0" fillId="3" borderId="44" xfId="0" applyFill="1" applyBorder="1" applyAlignment="1">
      <alignment horizontal="center"/>
    </xf>
    <xf numFmtId="3" fontId="0" fillId="3" borderId="44" xfId="0" applyNumberFormat="1" applyFill="1" applyBorder="1"/>
    <xf numFmtId="3" fontId="0" fillId="3" borderId="45" xfId="0" applyNumberFormat="1" applyFill="1" applyBorder="1"/>
    <xf numFmtId="167" fontId="0" fillId="0" borderId="1" xfId="20" applyNumberFormat="1" applyFont="1" applyFill="1" applyBorder="1"/>
    <xf numFmtId="167" fontId="0" fillId="0" borderId="9" xfId="20" applyNumberFormat="1" applyFont="1" applyFill="1" applyBorder="1"/>
    <xf numFmtId="167" fontId="0" fillId="0" borderId="10" xfId="20" applyNumberFormat="1" applyFont="1" applyFill="1" applyBorder="1"/>
    <xf numFmtId="167" fontId="0" fillId="0" borderId="11" xfId="20" applyNumberFormat="1" applyFont="1" applyFill="1" applyBorder="1"/>
    <xf numFmtId="0" fontId="9" fillId="0" borderId="1" xfId="21" applyBorder="1" applyAlignment="1">
      <alignment vertical="top" wrapText="1"/>
      <protection/>
    </xf>
    <xf numFmtId="0" fontId="9" fillId="0" borderId="1" xfId="21" applyBorder="1" applyAlignment="1">
      <alignment horizontal="center"/>
      <protection/>
    </xf>
    <xf numFmtId="0" fontId="9" fillId="0" borderId="1" xfId="21" applyBorder="1" applyAlignment="1">
      <alignment wrapText="1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Normální 2" xfId="21"/>
    <cellStyle name="Měna 2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81"/>
  <sheetViews>
    <sheetView tabSelected="1" workbookViewId="0" topLeftCell="A4">
      <selection activeCell="E8" sqref="E8"/>
    </sheetView>
  </sheetViews>
  <sheetFormatPr defaultColWidth="9.140625" defaultRowHeight="15"/>
  <cols>
    <col min="1" max="1" width="5.28125" style="5" customWidth="1"/>
    <col min="2" max="2" width="65.00390625" style="0" customWidth="1"/>
    <col min="3" max="3" width="8.28125" style="0" customWidth="1"/>
    <col min="4" max="4" width="6.28125" style="2" customWidth="1"/>
    <col min="5" max="5" width="12.8515625" style="1" bestFit="1" customWidth="1"/>
    <col min="6" max="6" width="20.421875" style="1" customWidth="1"/>
    <col min="7" max="7" width="12.7109375" style="1" customWidth="1"/>
    <col min="8" max="8" width="12.140625" style="1" customWidth="1"/>
    <col min="9" max="9" width="15.7109375" style="1" customWidth="1"/>
  </cols>
  <sheetData>
    <row r="1" spans="2:9" ht="18.75">
      <c r="B1" s="66" t="s">
        <v>24</v>
      </c>
      <c r="C1" s="88"/>
      <c r="D1" s="89"/>
      <c r="E1" s="90"/>
      <c r="F1" s="90"/>
      <c r="G1" s="90"/>
      <c r="H1" s="90"/>
      <c r="I1" s="91"/>
    </row>
    <row r="2" spans="2:9" ht="15">
      <c r="B2" s="67"/>
      <c r="C2" s="92"/>
      <c r="D2" s="93"/>
      <c r="E2" s="94"/>
      <c r="F2" s="94"/>
      <c r="G2" s="94"/>
      <c r="H2" s="94"/>
      <c r="I2" s="95"/>
    </row>
    <row r="3" spans="2:9" ht="15">
      <c r="B3" s="65" t="s">
        <v>23</v>
      </c>
      <c r="C3" s="92"/>
      <c r="D3" s="93"/>
      <c r="E3" s="94"/>
      <c r="F3" s="94"/>
      <c r="G3" s="94"/>
      <c r="H3" s="94"/>
      <c r="I3" s="95"/>
    </row>
    <row r="4" spans="2:9" ht="15.75" thickBot="1">
      <c r="B4" s="96" t="s">
        <v>37</v>
      </c>
      <c r="C4" s="92"/>
      <c r="D4" s="93"/>
      <c r="E4" s="100" t="s">
        <v>4</v>
      </c>
      <c r="F4" s="101"/>
      <c r="G4" s="100" t="s">
        <v>9</v>
      </c>
      <c r="H4" s="101"/>
      <c r="I4" s="95"/>
    </row>
    <row r="5" spans="2:9" ht="16.5" thickBot="1">
      <c r="B5" s="97" t="s">
        <v>0</v>
      </c>
      <c r="C5" s="98" t="s">
        <v>1</v>
      </c>
      <c r="D5" s="99" t="s">
        <v>3</v>
      </c>
      <c r="E5" s="98" t="s">
        <v>2</v>
      </c>
      <c r="F5" s="98" t="s">
        <v>6</v>
      </c>
      <c r="G5" s="98" t="s">
        <v>2</v>
      </c>
      <c r="H5" s="98" t="s">
        <v>7</v>
      </c>
      <c r="I5" s="98" t="s">
        <v>5</v>
      </c>
    </row>
    <row r="6" spans="2:9" ht="16.5" thickBot="1">
      <c r="B6" s="102"/>
      <c r="C6" s="103"/>
      <c r="D6" s="104"/>
      <c r="E6" s="103"/>
      <c r="F6" s="103"/>
      <c r="G6" s="103"/>
      <c r="H6" s="103"/>
      <c r="I6" s="103"/>
    </row>
    <row r="7" spans="1:9" ht="15">
      <c r="A7" s="105">
        <v>10</v>
      </c>
      <c r="B7" s="106" t="s">
        <v>38</v>
      </c>
      <c r="C7" s="107"/>
      <c r="D7" s="108"/>
      <c r="E7" s="109"/>
      <c r="F7" s="109"/>
      <c r="G7" s="109"/>
      <c r="H7" s="109"/>
      <c r="I7" s="110"/>
    </row>
    <row r="8" spans="1:9" ht="15">
      <c r="A8" s="42"/>
      <c r="B8" s="41" t="s">
        <v>39</v>
      </c>
      <c r="C8" s="41">
        <v>520</v>
      </c>
      <c r="D8" s="40" t="s">
        <v>11</v>
      </c>
      <c r="E8" s="70"/>
      <c r="F8" s="111">
        <f aca="true" t="shared" si="0" ref="F8:F40">C8*E8</f>
        <v>0</v>
      </c>
      <c r="G8" s="70"/>
      <c r="H8" s="111">
        <f aca="true" t="shared" si="1" ref="H8:H40">C8*G8</f>
        <v>0</v>
      </c>
      <c r="I8" s="112">
        <f aca="true" t="shared" si="2" ref="I8:I40">F8+H8</f>
        <v>0</v>
      </c>
    </row>
    <row r="9" spans="1:9" ht="15">
      <c r="A9" s="42"/>
      <c r="B9" s="41" t="s">
        <v>14</v>
      </c>
      <c r="C9" s="41">
        <v>1</v>
      </c>
      <c r="D9" s="40" t="s">
        <v>8</v>
      </c>
      <c r="E9" s="70">
        <v>0</v>
      </c>
      <c r="F9" s="111">
        <f t="shared" si="0"/>
        <v>0</v>
      </c>
      <c r="G9" s="70">
        <v>0</v>
      </c>
      <c r="H9" s="111">
        <f t="shared" si="1"/>
        <v>0</v>
      </c>
      <c r="I9" s="112">
        <f t="shared" si="2"/>
        <v>0</v>
      </c>
    </row>
    <row r="10" spans="1:9" ht="15">
      <c r="A10" s="42"/>
      <c r="B10" s="41" t="s">
        <v>10</v>
      </c>
      <c r="C10" s="41">
        <v>144</v>
      </c>
      <c r="D10" s="40" t="s">
        <v>8</v>
      </c>
      <c r="E10" s="70">
        <v>0</v>
      </c>
      <c r="F10" s="111">
        <f t="shared" si="0"/>
        <v>0</v>
      </c>
      <c r="G10" s="70">
        <v>0</v>
      </c>
      <c r="H10" s="111">
        <f t="shared" si="1"/>
        <v>0</v>
      </c>
      <c r="I10" s="112">
        <f t="shared" si="2"/>
        <v>0</v>
      </c>
    </row>
    <row r="11" spans="1:9" ht="15">
      <c r="A11" s="42"/>
      <c r="B11" s="41" t="s">
        <v>12</v>
      </c>
      <c r="C11" s="41">
        <v>72</v>
      </c>
      <c r="D11" s="40" t="s">
        <v>8</v>
      </c>
      <c r="E11" s="70">
        <v>0</v>
      </c>
      <c r="F11" s="111">
        <f t="shared" si="0"/>
        <v>0</v>
      </c>
      <c r="G11" s="70">
        <v>0</v>
      </c>
      <c r="H11" s="111">
        <f t="shared" si="1"/>
        <v>0</v>
      </c>
      <c r="I11" s="112">
        <f t="shared" si="2"/>
        <v>0</v>
      </c>
    </row>
    <row r="12" spans="1:9" ht="15">
      <c r="A12" s="42"/>
      <c r="B12" s="41" t="s">
        <v>40</v>
      </c>
      <c r="C12" s="41">
        <v>60</v>
      </c>
      <c r="D12" s="40" t="s">
        <v>11</v>
      </c>
      <c r="E12" s="70">
        <v>0</v>
      </c>
      <c r="F12" s="111">
        <f t="shared" si="0"/>
        <v>0</v>
      </c>
      <c r="G12" s="70">
        <v>0</v>
      </c>
      <c r="H12" s="111">
        <f t="shared" si="1"/>
        <v>0</v>
      </c>
      <c r="I12" s="112">
        <f t="shared" si="2"/>
        <v>0</v>
      </c>
    </row>
    <row r="13" spans="1:9" ht="15">
      <c r="A13" s="42"/>
      <c r="B13" s="41" t="s">
        <v>41</v>
      </c>
      <c r="C13" s="41">
        <v>1</v>
      </c>
      <c r="D13" s="40" t="s">
        <v>8</v>
      </c>
      <c r="E13" s="70">
        <v>0</v>
      </c>
      <c r="F13" s="111">
        <f t="shared" si="0"/>
        <v>0</v>
      </c>
      <c r="G13" s="70">
        <v>0</v>
      </c>
      <c r="H13" s="111">
        <f t="shared" si="1"/>
        <v>0</v>
      </c>
      <c r="I13" s="112">
        <f t="shared" si="2"/>
        <v>0</v>
      </c>
    </row>
    <row r="14" spans="1:9" ht="15">
      <c r="A14" s="42"/>
      <c r="B14" s="4" t="s">
        <v>15</v>
      </c>
      <c r="C14" s="41">
        <v>40</v>
      </c>
      <c r="D14" s="40" t="s">
        <v>11</v>
      </c>
      <c r="E14" s="70">
        <v>0</v>
      </c>
      <c r="F14" s="111">
        <f t="shared" si="0"/>
        <v>0</v>
      </c>
      <c r="G14" s="70">
        <v>0</v>
      </c>
      <c r="H14" s="111">
        <f t="shared" si="1"/>
        <v>0</v>
      </c>
      <c r="I14" s="112">
        <f t="shared" si="2"/>
        <v>0</v>
      </c>
    </row>
    <row r="15" spans="1:9" ht="15">
      <c r="A15" s="42"/>
      <c r="B15" s="41" t="s">
        <v>10</v>
      </c>
      <c r="C15" s="41">
        <v>12</v>
      </c>
      <c r="D15" s="40" t="s">
        <v>8</v>
      </c>
      <c r="E15" s="70">
        <v>0</v>
      </c>
      <c r="F15" s="111">
        <f t="shared" si="0"/>
        <v>0</v>
      </c>
      <c r="G15" s="70">
        <v>0</v>
      </c>
      <c r="H15" s="111">
        <f t="shared" si="1"/>
        <v>0</v>
      </c>
      <c r="I15" s="112">
        <f t="shared" si="2"/>
        <v>0</v>
      </c>
    </row>
    <row r="16" spans="1:9" ht="15">
      <c r="A16" s="42"/>
      <c r="B16" s="41" t="s">
        <v>12</v>
      </c>
      <c r="C16" s="41">
        <v>12</v>
      </c>
      <c r="D16" s="40" t="s">
        <v>8</v>
      </c>
      <c r="E16" s="70">
        <v>0</v>
      </c>
      <c r="F16" s="111">
        <f t="shared" si="0"/>
        <v>0</v>
      </c>
      <c r="G16" s="70">
        <v>0</v>
      </c>
      <c r="H16" s="111">
        <f t="shared" si="1"/>
        <v>0</v>
      </c>
      <c r="I16" s="112">
        <f t="shared" si="2"/>
        <v>0</v>
      </c>
    </row>
    <row r="17" spans="1:9" ht="15.75" thickBot="1">
      <c r="A17" s="43"/>
      <c r="B17" s="44" t="s">
        <v>42</v>
      </c>
      <c r="C17" s="44">
        <v>1</v>
      </c>
      <c r="D17" s="45" t="s">
        <v>8</v>
      </c>
      <c r="E17" s="71">
        <v>0</v>
      </c>
      <c r="F17" s="113">
        <f t="shared" si="0"/>
        <v>0</v>
      </c>
      <c r="G17" s="71">
        <v>0</v>
      </c>
      <c r="H17" s="113">
        <f t="shared" si="1"/>
        <v>0</v>
      </c>
      <c r="I17" s="114">
        <f t="shared" si="2"/>
        <v>0</v>
      </c>
    </row>
    <row r="18" spans="5:9" ht="15.75" thickBot="1">
      <c r="E18" s="68"/>
      <c r="F18" s="69">
        <f>SUM(F8:F17)</f>
        <v>0</v>
      </c>
      <c r="G18" s="69"/>
      <c r="H18" s="69">
        <f>SUM(H8:H17)</f>
        <v>0</v>
      </c>
      <c r="I18" s="69">
        <f t="shared" si="2"/>
        <v>0</v>
      </c>
    </row>
    <row r="19" spans="1:9" ht="30">
      <c r="A19" s="105">
        <v>11</v>
      </c>
      <c r="B19" s="106" t="s">
        <v>43</v>
      </c>
      <c r="C19" s="107"/>
      <c r="D19" s="108"/>
      <c r="E19" s="109"/>
      <c r="F19" s="109"/>
      <c r="G19" s="109"/>
      <c r="H19" s="109"/>
      <c r="I19" s="110"/>
    </row>
    <row r="20" spans="1:9" ht="15">
      <c r="A20" s="42"/>
      <c r="B20" s="41" t="s">
        <v>44</v>
      </c>
      <c r="C20" s="41">
        <v>280</v>
      </c>
      <c r="D20" s="40" t="s">
        <v>11</v>
      </c>
      <c r="E20" s="70"/>
      <c r="F20" s="111">
        <f t="shared" si="0"/>
        <v>0</v>
      </c>
      <c r="G20" s="70"/>
      <c r="H20" s="111">
        <f t="shared" si="1"/>
        <v>0</v>
      </c>
      <c r="I20" s="112">
        <f t="shared" si="2"/>
        <v>0</v>
      </c>
    </row>
    <row r="21" spans="1:9" ht="15">
      <c r="A21" s="42"/>
      <c r="B21" s="41" t="s">
        <v>14</v>
      </c>
      <c r="C21" s="41">
        <v>1</v>
      </c>
      <c r="D21" s="40" t="s">
        <v>8</v>
      </c>
      <c r="E21" s="70">
        <v>0</v>
      </c>
      <c r="F21" s="111">
        <f t="shared" si="0"/>
        <v>0</v>
      </c>
      <c r="G21" s="70">
        <v>0</v>
      </c>
      <c r="H21" s="111">
        <f t="shared" si="1"/>
        <v>0</v>
      </c>
      <c r="I21" s="112">
        <f t="shared" si="2"/>
        <v>0</v>
      </c>
    </row>
    <row r="22" spans="1:9" ht="15">
      <c r="A22" s="42"/>
      <c r="B22" s="41" t="s">
        <v>45</v>
      </c>
      <c r="C22" s="41">
        <v>84</v>
      </c>
      <c r="D22" s="40" t="s">
        <v>8</v>
      </c>
      <c r="E22" s="70">
        <v>0</v>
      </c>
      <c r="F22" s="111">
        <f t="shared" si="0"/>
        <v>0</v>
      </c>
      <c r="G22" s="70">
        <v>0</v>
      </c>
      <c r="H22" s="111">
        <f t="shared" si="1"/>
        <v>0</v>
      </c>
      <c r="I22" s="112">
        <f t="shared" si="2"/>
        <v>0</v>
      </c>
    </row>
    <row r="23" spans="1:9" ht="15">
      <c r="A23" s="42"/>
      <c r="B23" s="41" t="s">
        <v>13</v>
      </c>
      <c r="C23" s="41">
        <v>48</v>
      </c>
      <c r="D23" s="40" t="s">
        <v>8</v>
      </c>
      <c r="E23" s="70">
        <v>0</v>
      </c>
      <c r="F23" s="111">
        <f t="shared" si="0"/>
        <v>0</v>
      </c>
      <c r="G23" s="70">
        <v>0</v>
      </c>
      <c r="H23" s="111">
        <f t="shared" si="1"/>
        <v>0</v>
      </c>
      <c r="I23" s="112">
        <f t="shared" si="2"/>
        <v>0</v>
      </c>
    </row>
    <row r="24" spans="1:9" ht="15">
      <c r="A24" s="42"/>
      <c r="B24" s="41" t="s">
        <v>12</v>
      </c>
      <c r="C24" s="41">
        <v>12</v>
      </c>
      <c r="D24" s="40" t="s">
        <v>8</v>
      </c>
      <c r="E24" s="70">
        <v>0</v>
      </c>
      <c r="F24" s="111">
        <f t="shared" si="0"/>
        <v>0</v>
      </c>
      <c r="G24" s="70">
        <v>0</v>
      </c>
      <c r="H24" s="111">
        <f t="shared" si="1"/>
        <v>0</v>
      </c>
      <c r="I24" s="112">
        <f t="shared" si="2"/>
        <v>0</v>
      </c>
    </row>
    <row r="25" spans="1:9" ht="15">
      <c r="A25" s="42"/>
      <c r="B25" s="41" t="s">
        <v>41</v>
      </c>
      <c r="C25" s="41">
        <v>1</v>
      </c>
      <c r="D25" s="40" t="s">
        <v>8</v>
      </c>
      <c r="E25" s="70">
        <v>0</v>
      </c>
      <c r="F25" s="111">
        <f t="shared" si="0"/>
        <v>0</v>
      </c>
      <c r="G25" s="70">
        <v>0</v>
      </c>
      <c r="H25" s="111">
        <f t="shared" si="1"/>
        <v>0</v>
      </c>
      <c r="I25" s="112">
        <f t="shared" si="2"/>
        <v>0</v>
      </c>
    </row>
    <row r="26" spans="1:9" ht="15">
      <c r="A26" s="42"/>
      <c r="B26" s="41" t="s">
        <v>46</v>
      </c>
      <c r="C26" s="41">
        <v>185</v>
      </c>
      <c r="D26" s="40" t="s">
        <v>11</v>
      </c>
      <c r="E26" s="70">
        <v>0</v>
      </c>
      <c r="F26" s="111">
        <f t="shared" si="0"/>
        <v>0</v>
      </c>
      <c r="G26" s="70">
        <v>0</v>
      </c>
      <c r="H26" s="111">
        <f t="shared" si="1"/>
        <v>0</v>
      </c>
      <c r="I26" s="112">
        <f t="shared" si="2"/>
        <v>0</v>
      </c>
    </row>
    <row r="27" spans="1:9" ht="15.75" thickBot="1">
      <c r="A27" s="43"/>
      <c r="B27" s="44" t="s">
        <v>10</v>
      </c>
      <c r="C27" s="44">
        <v>12</v>
      </c>
      <c r="D27" s="45" t="s">
        <v>8</v>
      </c>
      <c r="E27" s="71">
        <v>0</v>
      </c>
      <c r="F27" s="113">
        <f t="shared" si="0"/>
        <v>0</v>
      </c>
      <c r="G27" s="71">
        <v>0</v>
      </c>
      <c r="H27" s="113">
        <f t="shared" si="1"/>
        <v>0</v>
      </c>
      <c r="I27" s="114">
        <f t="shared" si="2"/>
        <v>0</v>
      </c>
    </row>
    <row r="28" spans="5:9" ht="15.75" thickBot="1">
      <c r="E28" s="68"/>
      <c r="F28" s="69">
        <f>SUM(F20:F27)</f>
        <v>0</v>
      </c>
      <c r="G28" s="69"/>
      <c r="H28" s="69">
        <f>SUM(H20:H27)</f>
        <v>0</v>
      </c>
      <c r="I28" s="69">
        <f t="shared" si="2"/>
        <v>0</v>
      </c>
    </row>
    <row r="29" spans="1:9" ht="30">
      <c r="A29" s="105">
        <v>12</v>
      </c>
      <c r="B29" s="106" t="s">
        <v>47</v>
      </c>
      <c r="C29" s="107"/>
      <c r="D29" s="108"/>
      <c r="E29" s="109"/>
      <c r="F29" s="109"/>
      <c r="G29" s="109"/>
      <c r="H29" s="109"/>
      <c r="I29" s="110"/>
    </row>
    <row r="30" spans="1:9" ht="15">
      <c r="A30" s="42"/>
      <c r="B30" s="115" t="s">
        <v>48</v>
      </c>
      <c r="C30" s="41">
        <v>650</v>
      </c>
      <c r="D30" s="116" t="s">
        <v>11</v>
      </c>
      <c r="E30" s="70"/>
      <c r="F30" s="111">
        <f t="shared" si="0"/>
        <v>0</v>
      </c>
      <c r="G30" s="70"/>
      <c r="H30" s="111">
        <f t="shared" si="1"/>
        <v>0</v>
      </c>
      <c r="I30" s="112">
        <f t="shared" si="2"/>
        <v>0</v>
      </c>
    </row>
    <row r="31" spans="1:9" ht="15">
      <c r="A31" s="42"/>
      <c r="B31" s="115" t="s">
        <v>49</v>
      </c>
      <c r="C31" s="41">
        <v>350</v>
      </c>
      <c r="D31" s="116" t="s">
        <v>11</v>
      </c>
      <c r="E31" s="70">
        <v>0</v>
      </c>
      <c r="F31" s="111">
        <f t="shared" si="0"/>
        <v>0</v>
      </c>
      <c r="G31" s="70">
        <v>0</v>
      </c>
      <c r="H31" s="111">
        <f t="shared" si="1"/>
        <v>0</v>
      </c>
      <c r="I31" s="112">
        <f t="shared" si="2"/>
        <v>0</v>
      </c>
    </row>
    <row r="32" spans="1:9" ht="17.45" customHeight="1">
      <c r="A32" s="42"/>
      <c r="B32" s="115" t="s">
        <v>50</v>
      </c>
      <c r="C32" s="41">
        <v>3</v>
      </c>
      <c r="D32" s="116" t="s">
        <v>8</v>
      </c>
      <c r="E32" s="70">
        <v>0</v>
      </c>
      <c r="F32" s="111">
        <f t="shared" si="0"/>
        <v>0</v>
      </c>
      <c r="G32" s="70">
        <v>0</v>
      </c>
      <c r="H32" s="111">
        <f t="shared" si="1"/>
        <v>0</v>
      </c>
      <c r="I32" s="112">
        <f t="shared" si="2"/>
        <v>0</v>
      </c>
    </row>
    <row r="33" spans="1:9" ht="15.6" customHeight="1">
      <c r="A33" s="42"/>
      <c r="B33" s="41" t="s">
        <v>51</v>
      </c>
      <c r="C33" s="41">
        <v>550</v>
      </c>
      <c r="D33" s="116" t="s">
        <v>11</v>
      </c>
      <c r="E33" s="70">
        <v>0</v>
      </c>
      <c r="F33" s="111">
        <f t="shared" si="0"/>
        <v>0</v>
      </c>
      <c r="G33" s="70">
        <v>0</v>
      </c>
      <c r="H33" s="111">
        <f t="shared" si="1"/>
        <v>0</v>
      </c>
      <c r="I33" s="112">
        <f t="shared" si="2"/>
        <v>0</v>
      </c>
    </row>
    <row r="34" spans="1:9" ht="15">
      <c r="A34" s="42"/>
      <c r="B34" s="41" t="s">
        <v>52</v>
      </c>
      <c r="C34" s="41">
        <v>1</v>
      </c>
      <c r="D34" s="116" t="s">
        <v>8</v>
      </c>
      <c r="E34" s="70">
        <v>0</v>
      </c>
      <c r="F34" s="111">
        <f t="shared" si="0"/>
        <v>0</v>
      </c>
      <c r="G34" s="70">
        <v>0</v>
      </c>
      <c r="H34" s="111">
        <f t="shared" si="1"/>
        <v>0</v>
      </c>
      <c r="I34" s="112">
        <f t="shared" si="2"/>
        <v>0</v>
      </c>
    </row>
    <row r="35" spans="1:9" ht="30">
      <c r="A35" s="42"/>
      <c r="B35" s="117" t="s">
        <v>53</v>
      </c>
      <c r="C35" s="41">
        <v>580</v>
      </c>
      <c r="D35" s="116" t="s">
        <v>11</v>
      </c>
      <c r="E35" s="70">
        <v>0</v>
      </c>
      <c r="F35" s="111">
        <f t="shared" si="0"/>
        <v>0</v>
      </c>
      <c r="G35" s="70">
        <v>0</v>
      </c>
      <c r="H35" s="111">
        <f t="shared" si="1"/>
        <v>0</v>
      </c>
      <c r="I35" s="112">
        <f t="shared" si="2"/>
        <v>0</v>
      </c>
    </row>
    <row r="36" spans="1:9" ht="15">
      <c r="A36" s="42"/>
      <c r="B36" s="117" t="s">
        <v>10</v>
      </c>
      <c r="C36" s="41">
        <v>144</v>
      </c>
      <c r="D36" s="41"/>
      <c r="E36" s="70">
        <v>0</v>
      </c>
      <c r="F36" s="111">
        <f t="shared" si="0"/>
        <v>0</v>
      </c>
      <c r="G36" s="70">
        <v>0</v>
      </c>
      <c r="H36" s="111">
        <f t="shared" si="1"/>
        <v>0</v>
      </c>
      <c r="I36" s="112">
        <f t="shared" si="2"/>
        <v>0</v>
      </c>
    </row>
    <row r="37" spans="1:9" ht="15">
      <c r="A37" s="42"/>
      <c r="B37" s="41" t="s">
        <v>54</v>
      </c>
      <c r="C37" s="41">
        <v>1</v>
      </c>
      <c r="D37" s="116" t="s">
        <v>8</v>
      </c>
      <c r="E37" s="70">
        <v>0</v>
      </c>
      <c r="F37" s="111">
        <f t="shared" si="0"/>
        <v>0</v>
      </c>
      <c r="G37" s="70">
        <v>0</v>
      </c>
      <c r="H37" s="111">
        <f t="shared" si="1"/>
        <v>0</v>
      </c>
      <c r="I37" s="112">
        <f t="shared" si="2"/>
        <v>0</v>
      </c>
    </row>
    <row r="38" spans="1:9" ht="15">
      <c r="A38" s="42"/>
      <c r="B38" s="41" t="s">
        <v>10</v>
      </c>
      <c r="C38" s="41">
        <v>144</v>
      </c>
      <c r="D38" s="41"/>
      <c r="E38" s="70">
        <v>0</v>
      </c>
      <c r="F38" s="111">
        <f t="shared" si="0"/>
        <v>0</v>
      </c>
      <c r="G38" s="70">
        <v>0</v>
      </c>
      <c r="H38" s="111">
        <f t="shared" si="1"/>
        <v>0</v>
      </c>
      <c r="I38" s="112">
        <f t="shared" si="2"/>
        <v>0</v>
      </c>
    </row>
    <row r="39" spans="1:9" ht="15.75" thickBot="1">
      <c r="A39" s="43"/>
      <c r="B39" s="44" t="s">
        <v>13</v>
      </c>
      <c r="C39" s="44">
        <v>144</v>
      </c>
      <c r="D39" s="44"/>
      <c r="E39" s="71">
        <v>0</v>
      </c>
      <c r="F39" s="113">
        <f t="shared" si="0"/>
        <v>0</v>
      </c>
      <c r="G39" s="71">
        <v>0</v>
      </c>
      <c r="H39" s="113">
        <f t="shared" si="1"/>
        <v>0</v>
      </c>
      <c r="I39" s="114">
        <f t="shared" si="2"/>
        <v>0</v>
      </c>
    </row>
    <row r="40" spans="5:9" ht="15">
      <c r="E40" s="68"/>
      <c r="F40" s="69">
        <f>SUM(F30:F39)</f>
        <v>0</v>
      </c>
      <c r="G40" s="69"/>
      <c r="H40" s="69">
        <f>SUM(H30:H39)</f>
        <v>0</v>
      </c>
      <c r="I40" s="69">
        <f>SUM(I30:I39)</f>
        <v>0</v>
      </c>
    </row>
    <row r="41" spans="5:9" ht="15.75" thickBot="1">
      <c r="E41" s="68"/>
      <c r="F41" s="69"/>
      <c r="G41" s="69"/>
      <c r="H41" s="69"/>
      <c r="I41" s="69"/>
    </row>
    <row r="42" spans="1:9" ht="15.75" thickBot="1">
      <c r="A42" s="72"/>
      <c r="B42" s="78" t="s">
        <v>55</v>
      </c>
      <c r="C42" s="73"/>
      <c r="D42" s="74"/>
      <c r="E42" s="75"/>
      <c r="F42" s="76"/>
      <c r="G42" s="76"/>
      <c r="H42" s="76"/>
      <c r="I42" s="77">
        <f>SUM(I18+I28+I40)</f>
        <v>0</v>
      </c>
    </row>
    <row r="43" spans="5:9" ht="15">
      <c r="E43" s="68"/>
      <c r="F43" s="69"/>
      <c r="G43" s="69"/>
      <c r="H43" s="69"/>
      <c r="I43" s="69"/>
    </row>
    <row r="44" ht="15.75" thickBot="1"/>
    <row r="45" spans="2:6" ht="15.75">
      <c r="B45" s="21" t="s">
        <v>16</v>
      </c>
      <c r="C45" s="22"/>
      <c r="D45" s="22"/>
      <c r="E45" s="23"/>
      <c r="F45" s="24"/>
    </row>
    <row r="46" spans="2:6" ht="18.75" thickBot="1">
      <c r="B46" s="25"/>
      <c r="C46" s="3"/>
      <c r="D46" s="3"/>
      <c r="E46" s="8"/>
      <c r="F46" s="26"/>
    </row>
    <row r="47" spans="2:6" ht="15.75">
      <c r="B47" s="55" t="s">
        <v>4</v>
      </c>
      <c r="C47" s="56"/>
      <c r="D47" s="57"/>
      <c r="E47" s="58"/>
      <c r="F47" s="81">
        <f>F18+F28+F40</f>
        <v>0</v>
      </c>
    </row>
    <row r="48" spans="2:6" ht="16.5" thickBot="1">
      <c r="B48" s="61" t="s">
        <v>17</v>
      </c>
      <c r="C48" s="62"/>
      <c r="D48" s="63"/>
      <c r="E48" s="64"/>
      <c r="F48" s="82">
        <f>H18+H28+H40</f>
        <v>0</v>
      </c>
    </row>
    <row r="49" spans="2:6" ht="15">
      <c r="B49" s="59"/>
      <c r="C49" s="60"/>
      <c r="D49" s="27"/>
      <c r="E49" s="28" t="s">
        <v>18</v>
      </c>
      <c r="F49" s="83">
        <f>SUM(F47:F48)</f>
        <v>0</v>
      </c>
    </row>
    <row r="50" spans="2:6" ht="15">
      <c r="B50" s="46"/>
      <c r="C50" s="47"/>
      <c r="D50" s="48"/>
      <c r="E50" s="49"/>
      <c r="F50" s="50"/>
    </row>
    <row r="51" spans="2:6" ht="15">
      <c r="B51" s="52" t="s">
        <v>28</v>
      </c>
      <c r="C51" s="84"/>
      <c r="D51" s="32" t="s">
        <v>27</v>
      </c>
      <c r="E51" s="51"/>
      <c r="F51" s="79">
        <v>0</v>
      </c>
    </row>
    <row r="52" spans="2:6" ht="15">
      <c r="B52" s="52" t="s">
        <v>29</v>
      </c>
      <c r="C52" s="84"/>
      <c r="D52" s="32" t="s">
        <v>27</v>
      </c>
      <c r="E52" s="51"/>
      <c r="F52" s="79">
        <v>0</v>
      </c>
    </row>
    <row r="53" spans="2:6" ht="15">
      <c r="B53" s="52" t="s">
        <v>30</v>
      </c>
      <c r="C53" s="84"/>
      <c r="D53" s="32" t="s">
        <v>27</v>
      </c>
      <c r="E53" s="51"/>
      <c r="F53" s="79">
        <v>0</v>
      </c>
    </row>
    <row r="54" spans="2:6" ht="15">
      <c r="B54" s="52" t="s">
        <v>31</v>
      </c>
      <c r="C54" s="84"/>
      <c r="D54" s="32" t="s">
        <v>32</v>
      </c>
      <c r="E54" s="51"/>
      <c r="F54" s="79">
        <v>0</v>
      </c>
    </row>
    <row r="55" spans="2:6" ht="15">
      <c r="B55" s="52" t="s">
        <v>33</v>
      </c>
      <c r="C55" s="84"/>
      <c r="D55" s="32" t="s">
        <v>27</v>
      </c>
      <c r="E55" s="51"/>
      <c r="F55" s="79">
        <v>0</v>
      </c>
    </row>
    <row r="56" spans="2:6" ht="15">
      <c r="B56" s="52" t="s">
        <v>34</v>
      </c>
      <c r="C56" s="84"/>
      <c r="D56" s="32" t="s">
        <v>27</v>
      </c>
      <c r="E56" s="51"/>
      <c r="F56" s="79">
        <v>0</v>
      </c>
    </row>
    <row r="57" spans="2:6" ht="15">
      <c r="B57" s="52" t="s">
        <v>35</v>
      </c>
      <c r="C57" s="84"/>
      <c r="D57" s="32" t="s">
        <v>27</v>
      </c>
      <c r="E57" s="51"/>
      <c r="F57" s="79">
        <v>0</v>
      </c>
    </row>
    <row r="58" spans="2:6" ht="15">
      <c r="B58" s="52" t="s">
        <v>36</v>
      </c>
      <c r="C58" s="84"/>
      <c r="D58" s="32" t="s">
        <v>32</v>
      </c>
      <c r="E58" s="51"/>
      <c r="F58" s="79">
        <v>0</v>
      </c>
    </row>
    <row r="59" spans="2:6" ht="15.75">
      <c r="B59" s="52" t="s">
        <v>19</v>
      </c>
      <c r="C59" s="85"/>
      <c r="D59" s="29" t="s">
        <v>22</v>
      </c>
      <c r="E59" s="30"/>
      <c r="F59" s="31">
        <f>F49*C59%</f>
        <v>0</v>
      </c>
    </row>
    <row r="60" spans="2:6" ht="15.75">
      <c r="B60" s="52" t="s">
        <v>25</v>
      </c>
      <c r="C60" s="85"/>
      <c r="D60" s="32"/>
      <c r="E60" s="30"/>
      <c r="F60" s="79">
        <v>0</v>
      </c>
    </row>
    <row r="61" spans="2:6" ht="15.75">
      <c r="B61" s="52" t="s">
        <v>26</v>
      </c>
      <c r="C61" s="86"/>
      <c r="D61" s="53"/>
      <c r="E61" s="54"/>
      <c r="F61" s="80">
        <v>0</v>
      </c>
    </row>
    <row r="62" spans="2:6" ht="16.5" thickBot="1">
      <c r="B62" s="52" t="s">
        <v>20</v>
      </c>
      <c r="C62" s="87"/>
      <c r="D62" s="33" t="s">
        <v>22</v>
      </c>
      <c r="E62" s="34"/>
      <c r="F62" s="35">
        <f>F49*C62%</f>
        <v>0</v>
      </c>
    </row>
    <row r="63" spans="1:6" ht="15.75" thickBot="1">
      <c r="A63" s="6"/>
      <c r="C63" s="3"/>
      <c r="D63" s="3"/>
      <c r="E63" s="8"/>
      <c r="F63" s="8"/>
    </row>
    <row r="64" spans="1:6" ht="16.5" thickBot="1">
      <c r="A64" s="6"/>
      <c r="B64" s="36" t="s">
        <v>21</v>
      </c>
      <c r="C64" s="37"/>
      <c r="D64" s="37"/>
      <c r="E64" s="38"/>
      <c r="F64" s="39">
        <f>INT(SUM(F49:F62))</f>
        <v>0</v>
      </c>
    </row>
    <row r="65" spans="2:6" ht="15.75">
      <c r="B65" s="7"/>
      <c r="C65" s="3"/>
      <c r="D65" s="3"/>
      <c r="E65" s="8"/>
      <c r="F65" s="17"/>
    </row>
    <row r="66" spans="1:6" s="1" customFormat="1" ht="15.75">
      <c r="A66" s="5"/>
      <c r="B66" s="9"/>
      <c r="C66" s="3"/>
      <c r="D66" s="3"/>
      <c r="E66" s="8"/>
      <c r="F66" s="17"/>
    </row>
    <row r="67" spans="1:6" s="1" customFormat="1" ht="15.75">
      <c r="A67" s="5"/>
      <c r="B67" s="9"/>
      <c r="C67" s="3"/>
      <c r="D67" s="3"/>
      <c r="E67" s="8"/>
      <c r="F67" s="17"/>
    </row>
    <row r="68" spans="1:6" s="1" customFormat="1" ht="15">
      <c r="A68" s="5"/>
      <c r="B68"/>
      <c r="C68" s="3"/>
      <c r="D68" s="3"/>
      <c r="F68" s="18"/>
    </row>
    <row r="69" spans="1:6" s="1" customFormat="1" ht="15">
      <c r="A69" s="5"/>
      <c r="B69"/>
      <c r="C69" s="3"/>
      <c r="D69" s="3"/>
      <c r="E69" s="8"/>
      <c r="F69" s="17"/>
    </row>
    <row r="70" spans="1:6" s="1" customFormat="1" ht="15.75">
      <c r="A70" s="5"/>
      <c r="B70" s="9"/>
      <c r="C70" s="10"/>
      <c r="D70" s="10"/>
      <c r="E70" s="19"/>
      <c r="F70" s="17"/>
    </row>
    <row r="71" spans="1:6" s="1" customFormat="1" ht="15.75">
      <c r="A71" s="5"/>
      <c r="B71" s="9"/>
      <c r="C71" s="10"/>
      <c r="D71" s="3"/>
      <c r="E71" s="19"/>
      <c r="F71" s="17"/>
    </row>
    <row r="72" spans="1:6" s="1" customFormat="1" ht="15.75">
      <c r="A72" s="5"/>
      <c r="B72" s="9"/>
      <c r="C72" s="10"/>
      <c r="D72" s="3"/>
      <c r="E72" s="19"/>
      <c r="F72" s="17"/>
    </row>
    <row r="73" spans="1:6" s="1" customFormat="1" ht="15.75">
      <c r="A73" s="5"/>
      <c r="B73" s="9"/>
      <c r="C73" s="10"/>
      <c r="D73" s="3"/>
      <c r="E73" s="19"/>
      <c r="F73" s="17"/>
    </row>
    <row r="74" spans="1:6" s="1" customFormat="1" ht="15">
      <c r="A74" s="5"/>
      <c r="B74"/>
      <c r="C74" s="3"/>
      <c r="D74" s="3"/>
      <c r="E74" s="8"/>
      <c r="F74" s="8"/>
    </row>
    <row r="75" spans="1:6" s="1" customFormat="1" ht="15.75">
      <c r="A75" s="5"/>
      <c r="B75" s="11"/>
      <c r="C75" s="12"/>
      <c r="D75" s="12"/>
      <c r="E75" s="13"/>
      <c r="F75" s="20"/>
    </row>
    <row r="76" spans="1:6" s="1" customFormat="1" ht="15">
      <c r="A76" s="5"/>
      <c r="B76" s="8"/>
      <c r="C76" s="3"/>
      <c r="D76" s="2"/>
      <c r="E76" s="8"/>
      <c r="F76" s="8"/>
    </row>
    <row r="77" spans="1:6" s="1" customFormat="1" ht="15">
      <c r="A77" s="5"/>
      <c r="B77" s="14"/>
      <c r="C77" s="3"/>
      <c r="D77" s="2"/>
      <c r="E77" s="8"/>
      <c r="F77" s="8"/>
    </row>
    <row r="78" spans="1:6" s="1" customFormat="1" ht="15">
      <c r="A78" s="5"/>
      <c r="B78" s="15"/>
      <c r="C78" s="3"/>
      <c r="D78" s="2"/>
      <c r="E78" s="8"/>
      <c r="F78" s="8"/>
    </row>
    <row r="79" spans="1:4" s="1" customFormat="1" ht="15">
      <c r="A79" s="5"/>
      <c r="B79" s="15"/>
      <c r="D79" s="2"/>
    </row>
    <row r="80" spans="1:4" s="1" customFormat="1" ht="15">
      <c r="A80" s="5"/>
      <c r="B80" s="16"/>
      <c r="D80" s="2"/>
    </row>
    <row r="81" spans="1:4" s="1" customFormat="1" ht="15">
      <c r="A81" s="5"/>
      <c r="B81"/>
      <c r="C81" s="3"/>
      <c r="D81" s="2"/>
    </row>
  </sheetData>
  <mergeCells count="2">
    <mergeCell ref="E4:F4"/>
    <mergeCell ref="G4:H4"/>
  </mergeCells>
  <printOptions/>
  <pageMargins left="0.7" right="0.7" top="0.787401575" bottom="0.787401575" header="0.3" footer="0.3"/>
  <pageSetup fitToHeight="0" fitToWidth="1" horizontalDpi="600" verticalDpi="600" orientation="portrait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Vandas Karel</dc:creator>
  <cp:keywords/>
  <dc:description/>
  <cp:lastModifiedBy>Pöselt Lukáš</cp:lastModifiedBy>
  <cp:lastPrinted>2022-12-13T11:21:07Z</cp:lastPrinted>
  <dcterms:created xsi:type="dcterms:W3CDTF">2022-12-05T07:07:53Z</dcterms:created>
  <dcterms:modified xsi:type="dcterms:W3CDTF">2024-05-07T13:56:42Z</dcterms:modified>
  <cp:category/>
  <cp:version/>
  <cp:contentType/>
  <cp:contentStatus/>
</cp:coreProperties>
</file>