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628"/>
  <workbookPr defaultThemeVersion="166925"/>
  <bookViews>
    <workbookView xWindow="3510" yWindow="600" windowWidth="25800" windowHeight="21000" activeTab="1"/>
  </bookViews>
  <sheets>
    <sheet name="9.1" sheetId="1" r:id="rId1"/>
    <sheet name="9.2" sheetId="2" r:id="rId2"/>
  </sheets>
  <externalReferences>
    <externalReference r:id="rId5"/>
  </externalReferences>
  <definedNames>
    <definedName name="CenaCelkem">#REF!</definedName>
    <definedName name="CenaCelkemBezDPH">#REF!</definedName>
    <definedName name="cisloobjektu">#REF!</definedName>
    <definedName name="CisloStavebnihoRozpoctu">#REF!</definedName>
    <definedName name="dadresa">#REF!</definedName>
    <definedName name="dmisto">#REF!</definedName>
    <definedName name="DPHSni">#REF!</definedName>
    <definedName name="DPHZakl">#REF!</definedName>
    <definedName name="Mena">#REF!</definedName>
    <definedName name="MistoStavby">#REF!</definedName>
    <definedName name="nádrže" localSheetId="0">'[1]Vzorcování PO'!$R$1:$AB$8</definedName>
    <definedName name="nádrže" localSheetId="1">'[1]Vzorcování PO'!$R$1:$AB$8</definedName>
    <definedName name="nádrže">#REF!</definedName>
    <definedName name="nazevobjektu">#REF!</definedName>
    <definedName name="NazevStavebnihoRozpoctu">#REF!</definedName>
    <definedName name="oadresa">#REF!</definedName>
    <definedName name="okresy" localSheetId="0">'[1]Vzorcování PO'!$A$1:$N$14</definedName>
    <definedName name="okresy" localSheetId="1">'[1]Vzorcování PO'!$A$1:$N$14</definedName>
    <definedName name="okresy">#REF!</definedName>
    <definedName name="padresa">#REF!</definedName>
    <definedName name="pdic">#REF!</definedName>
    <definedName name="pico">#REF!</definedName>
    <definedName name="pmisto">#REF!</definedName>
    <definedName name="PocetMJ">#REF!</definedName>
    <definedName name="PoptavkaID">#REF!</definedName>
    <definedName name="pPSC">#REF!</definedName>
    <definedName name="Projektant">#REF!</definedName>
    <definedName name="SloupecCC">#REF!</definedName>
    <definedName name="SloupecCisloPol">#REF!</definedName>
    <definedName name="SloupecJC">#REF!</definedName>
    <definedName name="SloupecMJ">#REF!</definedName>
    <definedName name="SloupecMnozstvi">#REF!</definedName>
    <definedName name="SloupecNazPol">#REF!</definedName>
    <definedName name="SloupecPC">#REF!</definedName>
    <definedName name="Vypracoval">#REF!</definedName>
    <definedName name="ZakladDPHSni">#REF!</definedName>
    <definedName name="ZakladDPHZakl">#REF!</definedName>
    <definedName name="Zaokrouhleni">#REF!</definedName>
    <definedName name="Zhotovitel">#REF!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<sst xmlns="http://schemas.openxmlformats.org/spreadsheetml/2006/main" count="702" uniqueCount="306">
  <si>
    <t>POLOŽKOVÝ ROZPOČET STAVBY</t>
  </si>
  <si>
    <t>Objednatel</t>
  </si>
  <si>
    <t>Zhotovitel</t>
  </si>
  <si>
    <t>Rozpis ceny</t>
  </si>
  <si>
    <t>HSV</t>
  </si>
  <si>
    <t>Kč</t>
  </si>
  <si>
    <t>PSV</t>
  </si>
  <si>
    <t>MON</t>
  </si>
  <si>
    <t>Vedlejší náklady</t>
  </si>
  <si>
    <t>Ostatní náklady</t>
  </si>
  <si>
    <t>Celkem</t>
  </si>
  <si>
    <t>Rekapitulace daní</t>
  </si>
  <si>
    <t>Základ pro sníženou DPH</t>
  </si>
  <si>
    <t>15 %</t>
  </si>
  <si>
    <t>Snížená DPH</t>
  </si>
  <si>
    <t>Základ pro základní DPH</t>
  </si>
  <si>
    <t>21 %</t>
  </si>
  <si>
    <t>Základní DPH</t>
  </si>
  <si>
    <t>Zaokrouhlení</t>
  </si>
  <si>
    <t>Cena celkem s DPH</t>
  </si>
  <si>
    <t>V</t>
  </si>
  <si>
    <t>dne</t>
  </si>
  <si>
    <t>Za zhotovitele</t>
  </si>
  <si>
    <t>Za objednatele</t>
  </si>
  <si>
    <t>Číslo</t>
  </si>
  <si>
    <t>Položka</t>
  </si>
  <si>
    <t>Množství</t>
  </si>
  <si>
    <t>MJ</t>
  </si>
  <si>
    <t>Náklady v Kč bez DPH</t>
  </si>
  <si>
    <t>Náklady v Kč s DPH</t>
  </si>
  <si>
    <t>Kč/MJ</t>
  </si>
  <si>
    <t>Uznatelné</t>
  </si>
  <si>
    <t>Neuznatelné</t>
  </si>
  <si>
    <t>1.</t>
  </si>
  <si>
    <t>Materiál</t>
  </si>
  <si>
    <t>x</t>
  </si>
  <si>
    <t>1.1</t>
  </si>
  <si>
    <t>kus</t>
  </si>
  <si>
    <t>1.2</t>
  </si>
  <si>
    <t>1.3</t>
  </si>
  <si>
    <t>1.4</t>
  </si>
  <si>
    <t>1.5</t>
  </si>
  <si>
    <t>1.6</t>
  </si>
  <si>
    <t>1.7</t>
  </si>
  <si>
    <t>1.8</t>
  </si>
  <si>
    <t>1.9</t>
  </si>
  <si>
    <t>1.10</t>
  </si>
  <si>
    <t>1.11</t>
  </si>
  <si>
    <t>1.12</t>
  </si>
  <si>
    <t>1.13</t>
  </si>
  <si>
    <t>1.14</t>
  </si>
  <si>
    <t>m</t>
  </si>
  <si>
    <t>1.15</t>
  </si>
  <si>
    <t>1.16</t>
  </si>
  <si>
    <t>Hybridní stykač 20A pro rozvaděč</t>
  </si>
  <si>
    <t>1.17</t>
  </si>
  <si>
    <t>Podružný elektromateriál pro zapojení svítidel</t>
  </si>
  <si>
    <t>2.</t>
  </si>
  <si>
    <t>Montážní práce</t>
  </si>
  <si>
    <t>2.1</t>
  </si>
  <si>
    <t>2.2</t>
  </si>
  <si>
    <t>2.3</t>
  </si>
  <si>
    <t>2.4</t>
  </si>
  <si>
    <t>2.5</t>
  </si>
  <si>
    <t>2.6</t>
  </si>
  <si>
    <t>2.7</t>
  </si>
  <si>
    <t>h</t>
  </si>
  <si>
    <t>2.8</t>
  </si>
  <si>
    <t>2.9</t>
  </si>
  <si>
    <t>2.10</t>
  </si>
  <si>
    <t>2.11</t>
  </si>
  <si>
    <t>3.</t>
  </si>
  <si>
    <t>Ostatní</t>
  </si>
  <si>
    <t>3.1</t>
  </si>
  <si>
    <t>kpl</t>
  </si>
  <si>
    <t>3.2</t>
  </si>
  <si>
    <t>3.3</t>
  </si>
  <si>
    <t>Podíl</t>
  </si>
  <si>
    <t>Bez DPH</t>
  </si>
  <si>
    <t>DPH 21 %</t>
  </si>
  <si>
    <t>Včetně DPH</t>
  </si>
  <si>
    <t>Celkové výdaje</t>
  </si>
  <si>
    <t>100%</t>
  </si>
  <si>
    <t>Způsobilé výdaje</t>
  </si>
  <si>
    <t>Nezpůsobilé výdaje</t>
  </si>
  <si>
    <r>
      <t>Kabel silový 750 V CYKY 3 C x 1,5 mm</t>
    </r>
    <r>
      <rPr>
        <vertAlign val="superscript"/>
        <sz val="11"/>
        <color theme="1"/>
        <rFont val="Calibri"/>
        <family val="2"/>
        <scheme val="minor"/>
      </rPr>
      <t>2</t>
    </r>
    <r>
      <rPr>
        <sz val="11"/>
        <color theme="1"/>
        <rFont val="Calibri"/>
        <family val="2"/>
        <scheme val="minor"/>
      </rPr>
      <t xml:space="preserve"> - uznatelné</t>
    </r>
  </si>
  <si>
    <r>
      <t>Kabel silový 750 V CYKY 3 C x 1,5 mm</t>
    </r>
    <r>
      <rPr>
        <vertAlign val="superscript"/>
        <sz val="11"/>
        <color theme="1"/>
        <rFont val="Calibri"/>
        <family val="2"/>
        <scheme val="minor"/>
      </rPr>
      <t>2</t>
    </r>
    <r>
      <rPr>
        <sz val="11"/>
        <color theme="1"/>
        <rFont val="Calibri"/>
        <family val="2"/>
        <scheme val="minor"/>
      </rPr>
      <t xml:space="preserve"> - neuznatelné</t>
    </r>
  </si>
  <si>
    <t>1.18</t>
  </si>
  <si>
    <t>Demontáž stávající výzbroje RVO</t>
  </si>
  <si>
    <t>Montážní plošina, montáž svítidel - uznatelné</t>
  </si>
  <si>
    <t>Montážní plošina, montáž svítidel - neuznatelné</t>
  </si>
  <si>
    <t>2.12</t>
  </si>
  <si>
    <t>2.13</t>
  </si>
  <si>
    <t>Demontáž svítidel a výložníků - uznatelné</t>
  </si>
  <si>
    <t>Demontáž svítidel a výložníků - neuznatelné</t>
  </si>
  <si>
    <r>
      <t>Montáž kabelu 750 V CYKY 3 C x 1,5 mm</t>
    </r>
    <r>
      <rPr>
        <vertAlign val="superscript"/>
        <sz val="11"/>
        <color theme="1"/>
        <rFont val="Calibri"/>
        <family val="2"/>
        <scheme val="minor"/>
      </rPr>
      <t>2</t>
    </r>
    <r>
      <rPr>
        <sz val="11"/>
        <color theme="1"/>
        <rFont val="Calibri"/>
        <family val="2"/>
        <scheme val="minor"/>
      </rPr>
      <t xml:space="preserve"> - uznatelné</t>
    </r>
  </si>
  <si>
    <r>
      <t>Montáž kabelu 750 V CYKY 3 C x 1,5 mm</t>
    </r>
    <r>
      <rPr>
        <vertAlign val="superscript"/>
        <sz val="11"/>
        <color theme="1"/>
        <rFont val="Calibri"/>
        <family val="2"/>
        <scheme val="minor"/>
      </rPr>
      <t>2</t>
    </r>
    <r>
      <rPr>
        <sz val="11"/>
        <color theme="1"/>
        <rFont val="Calibri"/>
        <family val="2"/>
        <scheme val="minor"/>
      </rPr>
      <t xml:space="preserve"> - neuznatelné</t>
    </r>
  </si>
  <si>
    <t>Montáž svítidla veřejného osvětlení  - uznatelné</t>
  </si>
  <si>
    <t>Montáž svítidla veřejného osvětlení  - neuznatelné</t>
  </si>
  <si>
    <t>Rekonstrukce RVO - přezbojení jističů a stykačů</t>
  </si>
  <si>
    <t>1.19</t>
  </si>
  <si>
    <t>HZS, elektromontér v tarifní třídě 7</t>
  </si>
  <si>
    <t>Celková revitalizace veřejného osvětlení</t>
  </si>
  <si>
    <t>Město Chomutov</t>
  </si>
  <si>
    <t>430 28 Chomutov</t>
  </si>
  <si>
    <t>Zborovská 4602</t>
  </si>
  <si>
    <t>IČ 00261891</t>
  </si>
  <si>
    <t>DIČ CZ00261891</t>
  </si>
  <si>
    <t>1.20</t>
  </si>
  <si>
    <t>1.21</t>
  </si>
  <si>
    <t>1.22</t>
  </si>
  <si>
    <t>1.23</t>
  </si>
  <si>
    <t>1.24</t>
  </si>
  <si>
    <t>1.25</t>
  </si>
  <si>
    <t>1.26</t>
  </si>
  <si>
    <t>1.27</t>
  </si>
  <si>
    <t>1.28</t>
  </si>
  <si>
    <t>1.29</t>
  </si>
  <si>
    <t>1.30</t>
  </si>
  <si>
    <t>1.31</t>
  </si>
  <si>
    <t>1.32</t>
  </si>
  <si>
    <t>1.33</t>
  </si>
  <si>
    <t>1.34</t>
  </si>
  <si>
    <t>1.35</t>
  </si>
  <si>
    <t>1.36</t>
  </si>
  <si>
    <t>1.37</t>
  </si>
  <si>
    <t>Materiál pro rekonstrukci RVO 1, RVO 13, RVO 16, RVO 22, RVO 35, RVO 36, RVO 37, RVO 46, RVO 63, RVO 66, RVO 77, RVO 84, RVO 85, RVO 94</t>
  </si>
  <si>
    <t>Rekonstrukce rozvaděče RVO 1, RVO 13, RVO 16, RVO 22, RVO 35, RVO 36, RVO 37, RVO 46, RVO 63, RVO 66, RVO 77, RVO 84, RVO 85, RVO 94</t>
  </si>
  <si>
    <t>Demontáž rozvaděčové skříně RVO 1, RVO 13, RVO 16, RVO 22, RVO 35, RVO 36, RVO 37, RVO 46, RVO 63, RVO 66, RVO 77, RVO 84, RVO 85, RVO 94</t>
  </si>
  <si>
    <t>1.38</t>
  </si>
  <si>
    <t>Zařízení staveniště - vybudování, ubytování a doprava, technický dozor zhotovitele, DIO, lávky, zajištění stavby, vytyčení inženýrských sítí, zajištění dopravní bezpečnosti v místě montážních prací</t>
  </si>
  <si>
    <t xml:space="preserve">Dokumentace skutečného provedení díla - Aktualizace pasportu VO, Vyhotovení protokolu o ověření osvětlenosti, Vyhotovení energetického posudku pro ZVA  </t>
  </si>
  <si>
    <t>Související služby k provedení díla - Zkoušky a revize elektroinstalace včetně vyhotovení revizní zprávy, Doprava a manipulace s materiálem, Ekologická likvidace svítidel a zdrojů</t>
  </si>
  <si>
    <t>1.39</t>
  </si>
  <si>
    <t>1.40</t>
  </si>
  <si>
    <t>1.41</t>
  </si>
  <si>
    <t>1.42</t>
  </si>
  <si>
    <t>1.43</t>
  </si>
  <si>
    <t>1.44</t>
  </si>
  <si>
    <t>1.45</t>
  </si>
  <si>
    <t>3.4</t>
  </si>
  <si>
    <t>Materiál a práce potřebná k vyhotovení díla nad rámec stanoveného položkového rozpočtu dle konkrétního návrhu (atypické vyložení, stavební práce, inženýrská činnost apod.).</t>
  </si>
  <si>
    <t>Svítidlo LED - úsek 1.1-1.3 třída C3</t>
  </si>
  <si>
    <t>Svítidlo LED - úsek 1.4, třída C4</t>
  </si>
  <si>
    <t>Svítidlo LED - úsek 1.5, třída C4</t>
  </si>
  <si>
    <t>1.46</t>
  </si>
  <si>
    <t>1.47</t>
  </si>
  <si>
    <t>Svítidlo LED - úsek 1.6, třída M5</t>
  </si>
  <si>
    <t>Svítidlo LED - úsek 1.8, třída C5</t>
  </si>
  <si>
    <t>Svítidlo LED - úsek 1.7, třída C5</t>
  </si>
  <si>
    <t>Svítidlo LED - úsek 1.9, třída C4</t>
  </si>
  <si>
    <t>Svítidlo LED - úsek 2.1, třída M4</t>
  </si>
  <si>
    <t>Svítidlo LED - úsek 2.2, třída M4</t>
  </si>
  <si>
    <t>Svítidlo LED - úsek 3.1, třída C5</t>
  </si>
  <si>
    <t>Svítidlo LED - úsek 3.2 třída C5</t>
  </si>
  <si>
    <t>Svítidlo LED - úsek 4.1, třída C5</t>
  </si>
  <si>
    <t>Svítidlo LED - úsek 4.2, třída C5</t>
  </si>
  <si>
    <t>Svítidlo LED - úsek 4.3, třída C5</t>
  </si>
  <si>
    <t>Svítidlo LED - úsek 5.1, třída C5</t>
  </si>
  <si>
    <t>Svítidlo LED - úsek 6.1, třída M6</t>
  </si>
  <si>
    <t>Svítidlo LED - úsek 7.1, třída C5</t>
  </si>
  <si>
    <t>Svítidlo LED - úsek 8.1, třída C5</t>
  </si>
  <si>
    <t>Svítidlo LED - úsek 9.1, třída C5</t>
  </si>
  <si>
    <t>Svítidlo LED - úsek 10.1, třída P4</t>
  </si>
  <si>
    <t>Svítidlo LED - úsek 11.1, třída C5</t>
  </si>
  <si>
    <t>Svítidlo LED - úsek 12.1, třída C5</t>
  </si>
  <si>
    <t>Svítidlo LED - úsek 13.1, třída P4</t>
  </si>
  <si>
    <t>Svítidlo LED - úsek 14.1, třída P5</t>
  </si>
  <si>
    <t>Svítidlo LED - úsek 15.1, třída P5</t>
  </si>
  <si>
    <t>Svítidlo LED - úsek 16.1, třída P5</t>
  </si>
  <si>
    <t>Svítidlo LED - úsek 17.1, třída P5</t>
  </si>
  <si>
    <t>Svítidlo LED - úsek 18.1, třída P5</t>
  </si>
  <si>
    <t>Svítidlo LED - úsek 19.1, třída P5</t>
  </si>
  <si>
    <t>Svítidlo LED - úsek 20.1, třída P5</t>
  </si>
  <si>
    <t>Svítidlo LED - úsek 21.1, třída C5</t>
  </si>
  <si>
    <t>Svítidlo LED - úsek 22.1, třída C5</t>
  </si>
  <si>
    <t>Svítidlo LED - úsek 23.1, třída C5</t>
  </si>
  <si>
    <t>Svítidlo LED - úsek 24.1, třída C5</t>
  </si>
  <si>
    <t>Svítidlo LED - úsek 25.1, třída C5</t>
  </si>
  <si>
    <t>Svítidlo LED - úsek 26.1, třída P4</t>
  </si>
  <si>
    <t>Svítidlo LED - úsek 27.1, třída P4</t>
  </si>
  <si>
    <t>Svítidlo LED - úsek 27.2, třída P4</t>
  </si>
  <si>
    <t>Svítidlo LED - úsek 28.1, třída M5</t>
  </si>
  <si>
    <t>Svítidlo LED - úsek 29.1, třída M5</t>
  </si>
  <si>
    <t>Svítidlo LED - úsek 30.1, třída P4</t>
  </si>
  <si>
    <t>Svítidlo LED - úsek 31.1, třída P4</t>
  </si>
  <si>
    <t>Svítidlo LED - úsek 32.1, třída C5</t>
  </si>
  <si>
    <t>Svítidlo LED - úsek 33.1, třída C5</t>
  </si>
  <si>
    <t>Svítidlo LED - úsek 34.1, třída P4</t>
  </si>
  <si>
    <t>Svítidlo LED - úsek 35.1, třída M4</t>
  </si>
  <si>
    <t>Svítidlo LED - úsek 35.2, třída M4</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</si>
  <si>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</si>
  <si>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</si>
  <si>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</si>
  <si>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</si>
  <si>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</si>
  <si>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</si>
  <si>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</si>
  <si>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</si>
  <si>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</si>
  <si>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</si>
  <si>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</si>
  <si>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</si>
  <si>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</si>
  <si>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</si>
  <si>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</si>
  <si>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</si>
  <si>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</si>
  <si>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</si>
  <si>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</si>
  <si>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</si>
  <si>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</si>
  <si>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</si>
  <si>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</si>
  <si>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</si>
  <si>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</si>
  <si>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</si>
  <si>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</si>
  <si>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</si>
  <si>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</si>
  <si>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</si>
  <si>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</si>
  <si>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</si>
  <si>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</si>
  <si>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</si>
  <si>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</si>
  <si>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</si>
  <si>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</si>
  <si>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</si>
  <si>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</si>
  <si>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</si>
  <si>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</si>
  <si>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</si>
  <si>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</si>
  <si>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</si>
  <si>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Svítidlo LED - úsek 36.1, třída C5</t>
  </si>
  <si>
    <t>Svítidlo LED - úsek 36.2, třída C5</t>
  </si>
  <si>
    <t>Svítidlo LED - úsek 36.3, třída C5</t>
  </si>
  <si>
    <t>Svítidlo LED - úsek 36.4, třída C5</t>
  </si>
  <si>
    <t>Svítidlo LED - úsek 36.5, třída C5</t>
  </si>
  <si>
    <t>Svítidlo LED - úsek 37.1, třída M6</t>
  </si>
  <si>
    <t>Svítidlo LED - úsek 38.1, třída P4</t>
  </si>
  <si>
    <t>Svítidlo LED - úsek 39.1, třída P6</t>
  </si>
  <si>
    <t>Svítidlo LED - úsek 40.1, třída C5</t>
  </si>
  <si>
    <t>Svítidlo LED - úsek 41.1, třída C5</t>
  </si>
  <si>
    <t>Svítidlo LED - úsek 41.2, třída C5</t>
  </si>
  <si>
    <t>Svítidlo LED - úsek 43.1, třída P5</t>
  </si>
  <si>
    <t>Svítidlo LED - úsek 42.1, třída M5</t>
  </si>
  <si>
    <t>Svítidlo LED - úsek 42.2, třída M5</t>
  </si>
  <si>
    <t>Svítidlo LED - úsek 44.1, třída C5</t>
  </si>
  <si>
    <t>Svítidlo LED - úsek 46.1, třída C5</t>
  </si>
  <si>
    <t>Svítidlo LED - úsek 46.2, třída C5</t>
  </si>
  <si>
    <t>Svítidlo LED - úsek 47.1, třída C5</t>
  </si>
  <si>
    <t>Svítidlo LED - úsek 48.1, třída P5</t>
  </si>
  <si>
    <t>Svítidlo LED - úsek 49.1, třída C5</t>
  </si>
  <si>
    <t>Svítidlo LED - úsek 50.1, třída C5</t>
  </si>
  <si>
    <t>Svítidlo LED - úsek 50.2, třída C4</t>
  </si>
  <si>
    <t>Svítidlo LED - úsek 51.1, třída M6</t>
  </si>
  <si>
    <t>Svítidlo LED - úsek 51.2, třída M6</t>
  </si>
  <si>
    <t>1.92</t>
  </si>
  <si>
    <t>1.93</t>
  </si>
  <si>
    <t>1.94</t>
  </si>
  <si>
    <t>1.95</t>
  </si>
  <si>
    <t>1.96</t>
  </si>
  <si>
    <t>1.97</t>
  </si>
  <si>
    <t>1.98</t>
  </si>
  <si>
    <t>1.99</t>
  </si>
  <si>
    <t>Svítidlo LED - úsek 52.1, třída P6</t>
  </si>
  <si>
    <t>Svítidlo LED - úsek 53.1, třída P5</t>
  </si>
  <si>
    <t>Svítidlo LED - úsek 53.2, třída P5</t>
  </si>
  <si>
    <t>Svítidlo LED - úsek 54.1, třída P5</t>
  </si>
  <si>
    <t>Svítidlo LED - úsek 55.1, třída P5</t>
  </si>
  <si>
    <t>Svítidlo LED - úsek 56.1, třída C5</t>
  </si>
  <si>
    <t>Svítidlo LED - úsek 53.3, třída P5</t>
  </si>
  <si>
    <t>Svítidlo LED - úsek 56.2, třída C5</t>
  </si>
  <si>
    <t>Svítidlo LED - úsek 57.1, třída C5</t>
  </si>
  <si>
    <t>Svítidlo LED - úsek 58.1, třída P5</t>
  </si>
  <si>
    <t>Svítidlo LED - úsek 59.1, třída C4</t>
  </si>
  <si>
    <t>Svítidlo LED - úsek 59.2, třída C4</t>
  </si>
  <si>
    <t>Svítidlo PŘECHODOVÉ LED - úsek 71.1</t>
  </si>
  <si>
    <t>Svítidlo PŘECHODOVÉ LED - úsek 71.2</t>
  </si>
  <si>
    <t>Svítidlo PŘECHODOVÉ LED - úsek 71.3</t>
  </si>
  <si>
    <t>Svítidlo PŘECHODOVÉ LED - úsek 71.4</t>
  </si>
  <si>
    <t>Svítidlo PŘECHODOVÉ LED - úsek 71.5</t>
  </si>
  <si>
    <t>Svítidlo PŘECHODOVÉ LED - úsek 73.1</t>
  </si>
  <si>
    <t>Svítidlo PŘECHODOVÉ LED - úsek 74.1</t>
  </si>
  <si>
    <t>Svítidlo PŘECHODOVÉ LED - úsek 74.2</t>
  </si>
  <si>
    <t>Svítidlo PŘECHODOVÉ LED - úsek 75.1</t>
  </si>
  <si>
    <t>Svítidlo PŘECHODOVÉ LED - úsek 72.1</t>
  </si>
  <si>
    <t>Svítidlo PŘECHODOVÉ LED - úsek 72.2</t>
  </si>
  <si>
    <t>Svítidlo PŘECHODOVÉ LED - úsek 72.3</t>
  </si>
  <si>
    <t>Svítidlo PŘECHODOVÉ LED - úsek 72.4</t>
  </si>
  <si>
    <t>Svítidlo PŘECHODOVÉ LED - úsek 72.5</t>
  </si>
  <si>
    <t>Svítidlo PŘECHODOVÉ LED - úsek 72.7</t>
  </si>
  <si>
    <t>Svítidlo PŘECHODOVÉ LED - úsek 72.8</t>
  </si>
  <si>
    <t>Svítidlo PŘECHODOVÉ LED - úsek 72.9</t>
  </si>
  <si>
    <t>1.100</t>
  </si>
  <si>
    <t>1.101</t>
  </si>
  <si>
    <t>1.102</t>
  </si>
  <si>
    <t>1.103</t>
  </si>
  <si>
    <t>1.104</t>
  </si>
  <si>
    <t>1.105</t>
  </si>
  <si>
    <t>Svítidlo LED - úsek 44.2, třída C5</t>
  </si>
  <si>
    <t>Svítidlo LED - úsek 45.1, třída C5</t>
  </si>
  <si>
    <t>1.106</t>
  </si>
  <si>
    <t>1.107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</si>
</sst>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Calibri"/>
      <family val="2"/>
      <scheme val="minor"/>
    </font>
    <font>
      <sz val="10"/>
      <name val="Arial"/>
      <family val="2"/>
    </font>
    <font>
      <b/>
      <sz val="11"/>
      <color theme="1"/>
      <name val="Calibri"/>
      <family val="2"/>
      <scheme val="minor"/>
    </font>
    <font>
      <sz val="12"/>
      <color theme="1"/>
      <name val="Calibri"/>
      <family val="2"/>
      <scheme val="minor"/>
    </font>
    <font>
      <b/>
      <sz val="14"/>
      <color theme="1"/>
      <name val="Calibri"/>
      <family val="2"/>
      <scheme val="minor"/>
    </font>
    <font>
      <b/>
      <sz val="14"/>
      <color rgb="FF0070C0"/>
      <name val="Calibri"/>
      <family val="2"/>
      <scheme val="minor"/>
    </font>
    <font>
      <b/>
      <sz val="12"/>
      <color theme="1"/>
      <name val="Calibri"/>
      <family val="2"/>
      <scheme val="minor"/>
    </font>
    <font>
      <b/>
      <sz val="12"/>
      <color rgb="FFFF0000"/>
      <name val="Calibri"/>
      <family val="2"/>
      <scheme val="minor"/>
    </font>
    <font>
      <b/>
      <sz val="12"/>
      <color rgb="FF0070C0"/>
      <name val="Calibri"/>
      <family val="2"/>
      <scheme val="minor"/>
    </font>
    <font>
      <b/>
      <sz val="12"/>
      <color theme="3" tint="0.39998000860214233"/>
      <name val="Calibri"/>
      <family val="2"/>
      <scheme val="minor"/>
    </font>
    <font>
      <sz val="12"/>
      <color rgb="FFFF0000"/>
      <name val="Calibri"/>
      <family val="2"/>
      <scheme val="minor"/>
    </font>
    <font>
      <i/>
      <sz val="12"/>
      <color theme="1"/>
      <name val="Calibri"/>
      <family val="2"/>
      <scheme val="minor"/>
    </font>
    <font>
      <b/>
      <sz val="10"/>
      <color theme="1"/>
      <name val="Calibri"/>
      <family val="2"/>
      <scheme val="minor"/>
    </font>
    <font>
      <sz val="11"/>
      <color theme="1"/>
      <name val="Arial"/>
      <family val="2"/>
    </font>
    <font>
      <sz val="11"/>
      <color theme="1"/>
      <name val="Calibri"/>
      <family val="2"/>
    </font>
    <font>
      <sz val="11"/>
      <name val="Arial"/>
      <family val="2"/>
    </font>
    <font>
      <vertAlign val="superscript"/>
      <sz val="11"/>
      <color theme="1"/>
      <name val="Calibri"/>
      <family val="2"/>
      <scheme val="minor"/>
    </font>
    <font>
      <b/>
      <sz val="11"/>
      <name val="Calibri"/>
      <family val="2"/>
      <scheme val="minor"/>
    </font>
    <font>
      <b/>
      <sz val="11"/>
      <color rgb="FFFF0000"/>
      <name val="Calibri"/>
      <family val="2"/>
      <scheme val="minor"/>
    </font>
    <font>
      <sz val="14"/>
      <color theme="1"/>
      <name val="Calibri"/>
      <family val="2"/>
      <scheme val="minor"/>
    </font>
    <font>
      <b/>
      <sz val="11"/>
      <color theme="3" tint="0.39998000860214233"/>
      <name val="Calibri"/>
      <family val="2"/>
      <scheme val="minor"/>
    </font>
    <font>
      <sz val="11"/>
      <color rgb="FFFF0000"/>
      <name val="Calibri"/>
      <family val="2"/>
      <scheme val="minor"/>
    </font>
    <font>
      <i/>
      <sz val="11"/>
      <color theme="1"/>
      <name val="Calibri"/>
      <family val="2"/>
      <scheme val="minor"/>
    </font>
    <font>
      <b/>
      <sz val="11"/>
      <color rgb="FF0070C0"/>
      <name val="Calibri"/>
      <family val="2"/>
      <scheme val="minor"/>
    </font>
    <font>
      <u val="single"/>
      <sz val="11"/>
      <color theme="10"/>
      <name val="Calibri"/>
      <family val="2"/>
      <scheme val="minor"/>
    </font>
    <font>
      <sz val="8"/>
      <name val="Calibri"/>
      <family val="2"/>
      <scheme val="minor"/>
    </font>
  </fonts>
  <fills count="4">
    <fill>
      <patternFill/>
    </fill>
    <fill>
      <patternFill patternType="gray125"/>
    </fill>
    <fill>
      <patternFill patternType="solid">
        <fgColor theme="0" tint="-0.24997000396251678"/>
        <bgColor indexed="64"/>
      </patternFill>
    </fill>
    <fill>
      <patternFill patternType="solid">
        <fgColor rgb="FF5B9BD5"/>
        <bgColor indexed="64"/>
      </patternFill>
    </fill>
  </fills>
  <borders count="37">
    <border>
      <left/>
      <right/>
      <top/>
      <bottom/>
      <diagonal/>
    </border>
    <border>
      <left/>
      <right/>
      <top/>
      <bottom style="thin"/>
    </border>
    <border>
      <left/>
      <right/>
      <top style="thin"/>
      <bottom style="thin"/>
    </border>
    <border>
      <left/>
      <right/>
      <top style="thin"/>
      <bottom/>
    </border>
    <border>
      <left style="thin"/>
      <right/>
      <top style="thin"/>
      <bottom style="thin"/>
    </border>
    <border>
      <left/>
      <right style="thin"/>
      <top style="thin"/>
      <bottom style="thin"/>
    </border>
    <border>
      <left style="thin"/>
      <right/>
      <top/>
      <bottom/>
    </border>
    <border>
      <left style="thin"/>
      <right/>
      <top/>
      <bottom style="thin"/>
    </border>
    <border>
      <left/>
      <right style="thin"/>
      <top/>
      <bottom/>
    </border>
    <border>
      <left/>
      <right style="thin"/>
      <top/>
      <bottom style="thin"/>
    </border>
    <border>
      <left style="thin"/>
      <right style="thin"/>
      <top style="thin"/>
      <bottom style="thin"/>
    </border>
    <border>
      <left style="thin"/>
      <right style="thin"/>
      <top style="thin"/>
      <bottom/>
    </border>
    <border>
      <left style="thin"/>
      <right/>
      <top style="thin"/>
      <bottom/>
    </border>
    <border>
      <left/>
      <right style="thin"/>
      <top style="thin"/>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right/>
      <top style="thin">
        <color rgb="FF000000"/>
      </top>
      <bottom style="thin">
        <color rgb="FF000000"/>
      </bottom>
    </border>
    <border>
      <left style="thin"/>
      <right style="thin"/>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style="thin"/>
      <bottom style="thin">
        <color rgb="FF000000"/>
      </bottom>
    </border>
    <border>
      <left/>
      <right/>
      <top style="thin"/>
      <bottom style="thin">
        <color rgb="FF000000"/>
      </bottom>
    </border>
    <border>
      <left/>
      <right style="thin"/>
      <top style="thin"/>
      <bottom style="thin">
        <color rgb="FF000000"/>
      </bottom>
    </border>
    <border>
      <left style="thin">
        <color rgb="FF000000"/>
      </left>
      <right/>
      <top style="thin"/>
      <bottom style="thin"/>
    </border>
    <border>
      <left/>
      <right style="thin"/>
      <top style="thin">
        <color rgb="FF000000"/>
      </top>
      <bottom style="thin">
        <color rgb="FF000000"/>
      </bottom>
    </border>
    <border>
      <left style="thin">
        <color rgb="FF000000"/>
      </left>
      <right/>
      <top style="thin"/>
      <bottom/>
    </border>
    <border>
      <left style="thin">
        <color rgb="FF000000"/>
      </left>
      <right/>
      <top/>
      <bottom/>
    </border>
    <border>
      <left style="thin">
        <color rgb="FF000000"/>
      </left>
      <right/>
      <top/>
      <bottom style="thin"/>
    </border>
    <border>
      <left style="thin"/>
      <right/>
      <top style="thin">
        <color rgb="FF000000"/>
      </top>
      <bottom/>
    </border>
    <border>
      <left/>
      <right/>
      <top style="thin">
        <color rgb="FF000000"/>
      </top>
      <bottom/>
    </border>
    <border>
      <left/>
      <right style="thin">
        <color rgb="FF000000"/>
      </right>
      <top style="thin">
        <color rgb="FF000000"/>
      </top>
      <bottom/>
    </border>
    <border>
      <left/>
      <right style="thin">
        <color rgb="FF000000"/>
      </right>
      <top/>
      <bottom/>
    </border>
    <border>
      <left style="thin"/>
      <right/>
      <top/>
      <bottom style="thin">
        <color rgb="FF000000"/>
      </bottom>
    </border>
    <border>
      <left/>
      <right/>
      <top/>
      <bottom style="thin">
        <color rgb="FF000000"/>
      </bottom>
    </border>
    <border>
      <left/>
      <right style="thin">
        <color rgb="FF000000"/>
      </right>
      <top/>
      <bottom style="thin">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3" fillId="0" borderId="0">
      <alignment/>
      <protection/>
    </xf>
    <xf numFmtId="0" fontId="24" fillId="0" borderId="0" applyNumberFormat="0" applyFill="0" applyBorder="0" applyAlignment="0" applyProtection="0"/>
  </cellStyleXfs>
  <cellXfs count="268">
    <xf numFmtId="0" fontId="0" fillId="0" borderId="0" xfId="0"/>
    <xf numFmtId="0" fontId="3" fillId="0" borderId="0" xfId="20" applyFont="1" applyAlignment="1">
      <alignment vertical="center"/>
      <protection/>
    </xf>
    <xf numFmtId="0" fontId="4" fillId="0" borderId="0" xfId="20" applyFont="1" applyAlignment="1">
      <alignment horizontal="center" vertical="center"/>
      <protection/>
    </xf>
    <xf numFmtId="0" fontId="5" fillId="0" borderId="0" xfId="20" applyFont="1" applyAlignment="1">
      <alignment horizontal="center" vertical="center"/>
      <protection/>
    </xf>
    <xf numFmtId="0" fontId="6" fillId="0" borderId="1" xfId="20" applyFont="1" applyBorder="1" applyAlignment="1">
      <alignment vertical="center"/>
      <protection/>
    </xf>
    <xf numFmtId="0" fontId="3" fillId="0" borderId="1" xfId="20" applyFont="1" applyBorder="1" applyAlignment="1">
      <alignment vertical="center"/>
      <protection/>
    </xf>
    <xf numFmtId="0" fontId="6" fillId="0" borderId="0" xfId="20" applyFont="1" applyAlignment="1">
      <alignment vertical="center"/>
      <protection/>
    </xf>
    <xf numFmtId="0" fontId="7" fillId="0" borderId="0" xfId="20" applyFont="1" applyAlignment="1">
      <alignment vertical="center"/>
      <protection/>
    </xf>
    <xf numFmtId="0" fontId="3" fillId="0" borderId="2" xfId="20" applyFont="1" applyBorder="1" applyAlignment="1">
      <alignment vertical="center"/>
      <protection/>
    </xf>
    <xf numFmtId="0" fontId="8" fillId="0" borderId="0" xfId="20" applyFont="1" applyAlignment="1">
      <alignment vertical="center"/>
      <protection/>
    </xf>
    <xf numFmtId="0" fontId="7" fillId="0" borderId="0" xfId="20" applyFont="1" applyAlignment="1">
      <alignment vertical="center"/>
      <protection/>
    </xf>
    <xf numFmtId="4" fontId="3" fillId="0" borderId="0" xfId="20" applyNumberFormat="1" applyFont="1" applyAlignment="1">
      <alignment vertical="center"/>
      <protection/>
    </xf>
    <xf numFmtId="0" fontId="3" fillId="0" borderId="3" xfId="20" applyFont="1" applyBorder="1" applyAlignment="1">
      <alignment vertical="center"/>
      <protection/>
    </xf>
    <xf numFmtId="0" fontId="3" fillId="0" borderId="0" xfId="20" applyFont="1" applyAlignment="1">
      <alignment vertical="center" wrapText="1"/>
      <protection/>
    </xf>
    <xf numFmtId="0" fontId="6" fillId="0" borderId="0" xfId="20" applyFont="1" applyAlignment="1">
      <alignment vertical="center" wrapText="1"/>
      <protection/>
    </xf>
    <xf numFmtId="0" fontId="3" fillId="0" borderId="0" xfId="20" applyFont="1" applyAlignment="1">
      <alignment vertical="top" wrapText="1"/>
      <protection/>
    </xf>
    <xf numFmtId="0" fontId="9" fillId="0" borderId="0" xfId="20" applyFont="1" applyAlignment="1">
      <alignment vertical="center"/>
      <protection/>
    </xf>
    <xf numFmtId="0" fontId="3" fillId="0" borderId="0" xfId="20" applyFont="1" applyAlignment="1">
      <alignment horizontal="left" vertical="center" wrapText="1"/>
      <protection/>
    </xf>
    <xf numFmtId="0" fontId="3" fillId="0" borderId="0" xfId="20" applyFont="1" applyAlignment="1">
      <alignment horizontal="left" vertical="center"/>
      <protection/>
    </xf>
    <xf numFmtId="0" fontId="6" fillId="0" borderId="0" xfId="20" applyFont="1" applyAlignment="1">
      <alignment horizontal="left" vertical="center" wrapText="1"/>
      <protection/>
    </xf>
    <xf numFmtId="0" fontId="3" fillId="0" borderId="0" xfId="20" applyFont="1" applyAlignment="1">
      <alignment horizontal="justify" vertical="center" wrapText="1"/>
      <protection/>
    </xf>
    <xf numFmtId="0" fontId="10" fillId="0" borderId="0" xfId="20" applyFont="1" applyAlignment="1">
      <alignment vertical="top" wrapText="1"/>
      <protection/>
    </xf>
    <xf numFmtId="0" fontId="6" fillId="0" borderId="0" xfId="20" applyFont="1" applyAlignment="1">
      <alignment vertical="top" wrapText="1"/>
      <protection/>
    </xf>
    <xf numFmtId="0" fontId="6" fillId="0" borderId="0" xfId="20" applyFont="1" applyAlignment="1">
      <alignment horizontal="justify" vertical="center" wrapText="1"/>
      <protection/>
    </xf>
    <xf numFmtId="0" fontId="7" fillId="0" borderId="0" xfId="20" applyFont="1" applyAlignment="1">
      <alignment vertical="center" wrapText="1"/>
      <protection/>
    </xf>
    <xf numFmtId="0" fontId="10" fillId="0" borderId="0" xfId="20" applyFont="1" applyAlignment="1">
      <alignment vertical="center" wrapText="1"/>
      <protection/>
    </xf>
    <xf numFmtId="0" fontId="10" fillId="0" borderId="0" xfId="20" applyFont="1" applyAlignment="1">
      <alignment horizontal="left" vertical="center" wrapText="1"/>
      <protection/>
    </xf>
    <xf numFmtId="0" fontId="11" fillId="0" borderId="0" xfId="20" applyFont="1" applyAlignment="1">
      <alignment vertical="top" wrapText="1"/>
      <protection/>
    </xf>
    <xf numFmtId="0" fontId="3" fillId="0" borderId="0" xfId="20" applyFont="1" applyAlignment="1">
      <alignment vertical="top"/>
      <protection/>
    </xf>
    <xf numFmtId="0" fontId="3" fillId="0" borderId="0" xfId="20" applyFont="1" applyAlignment="1">
      <alignment horizontal="justify" vertical="center"/>
      <protection/>
    </xf>
    <xf numFmtId="49" fontId="0" fillId="0" borderId="0" xfId="20" applyNumberFormat="1" applyAlignment="1">
      <alignment vertical="center"/>
      <protection/>
    </xf>
    <xf numFmtId="0" fontId="0" fillId="0" borderId="0" xfId="20" applyAlignment="1">
      <alignment vertical="center"/>
      <protection/>
    </xf>
    <xf numFmtId="0" fontId="4" fillId="0" borderId="0" xfId="20" applyFont="1" applyAlignment="1">
      <alignment horizontal="center" vertical="center"/>
      <protection/>
    </xf>
    <xf numFmtId="0" fontId="2" fillId="0" borderId="0" xfId="20" applyFont="1" applyAlignment="1">
      <alignment vertical="center"/>
      <protection/>
    </xf>
    <xf numFmtId="49" fontId="0" fillId="0" borderId="0" xfId="20" applyNumberFormat="1" applyAlignment="1">
      <alignment horizontal="center" vertical="center"/>
      <protection/>
    </xf>
    <xf numFmtId="0" fontId="0" fillId="0" borderId="0" xfId="20" applyAlignment="1">
      <alignment horizontal="left" vertical="center"/>
      <protection/>
    </xf>
    <xf numFmtId="0" fontId="2" fillId="0" borderId="0" xfId="20" applyFont="1" applyAlignment="1">
      <alignment horizontal="center" vertical="center"/>
      <protection/>
    </xf>
    <xf numFmtId="4" fontId="14" fillId="0" borderId="0" xfId="21" applyNumberFormat="1" applyFont="1" applyAlignment="1">
      <alignment horizontal="right" vertical="center"/>
      <protection/>
    </xf>
    <xf numFmtId="0" fontId="15" fillId="0" borderId="0" xfId="21" applyFont="1">
      <alignment/>
      <protection/>
    </xf>
    <xf numFmtId="4" fontId="2" fillId="0" borderId="0" xfId="20" applyNumberFormat="1" applyFont="1" applyAlignment="1">
      <alignment horizontal="center" vertical="center"/>
      <protection/>
    </xf>
    <xf numFmtId="4" fontId="0" fillId="0" borderId="0" xfId="20" applyNumberFormat="1" applyAlignment="1">
      <alignment horizontal="right" vertical="center"/>
      <protection/>
    </xf>
    <xf numFmtId="2" fontId="0" fillId="0" borderId="0" xfId="20" applyNumberFormat="1" applyAlignment="1">
      <alignment vertical="center"/>
      <protection/>
    </xf>
    <xf numFmtId="49" fontId="0" fillId="0" borderId="4" xfId="20" applyNumberFormat="1" applyFont="1" applyBorder="1" applyAlignment="1">
      <alignment vertical="center"/>
      <protection/>
    </xf>
    <xf numFmtId="49" fontId="0" fillId="0" borderId="2" xfId="20" applyNumberFormat="1" applyFont="1" applyBorder="1" applyAlignment="1">
      <alignment vertical="center"/>
      <protection/>
    </xf>
    <xf numFmtId="0" fontId="0" fillId="0" borderId="2" xfId="20" applyFont="1" applyBorder="1" applyAlignment="1">
      <alignment vertical="center"/>
      <protection/>
    </xf>
    <xf numFmtId="2" fontId="0" fillId="0" borderId="5" xfId="20" applyNumberFormat="1" applyFont="1" applyBorder="1" applyAlignment="1">
      <alignment vertical="center"/>
      <protection/>
    </xf>
    <xf numFmtId="2" fontId="0" fillId="0" borderId="4" xfId="20" applyNumberFormat="1" applyFont="1" applyBorder="1" applyAlignment="1">
      <alignment vertical="center"/>
      <protection/>
    </xf>
    <xf numFmtId="0" fontId="0" fillId="0" borderId="0" xfId="20" applyAlignment="1">
      <alignment vertical="center" wrapText="1"/>
      <protection/>
    </xf>
    <xf numFmtId="0" fontId="2" fillId="0" borderId="0" xfId="20" applyFont="1" applyAlignment="1">
      <alignment vertical="center" wrapText="1"/>
      <protection/>
    </xf>
    <xf numFmtId="0" fontId="18" fillId="0" borderId="0" xfId="20" applyFont="1" applyAlignment="1">
      <alignment vertical="center"/>
      <protection/>
    </xf>
    <xf numFmtId="0" fontId="4" fillId="0" borderId="0" xfId="20" applyFont="1" applyAlignment="1">
      <alignment vertical="center"/>
      <protection/>
    </xf>
    <xf numFmtId="0" fontId="19" fillId="0" borderId="0" xfId="20" applyFont="1" applyAlignment="1">
      <alignment vertical="center"/>
      <protection/>
    </xf>
    <xf numFmtId="0" fontId="0" fillId="0" borderId="0" xfId="20" applyAlignment="1">
      <alignment vertical="top" wrapText="1"/>
      <protection/>
    </xf>
    <xf numFmtId="0" fontId="20" fillId="0" borderId="0" xfId="20" applyFont="1" applyAlignment="1">
      <alignment vertical="center"/>
      <protection/>
    </xf>
    <xf numFmtId="0" fontId="0" fillId="0" borderId="0" xfId="20" applyAlignment="1">
      <alignment horizontal="left" vertical="center" wrapText="1"/>
      <protection/>
    </xf>
    <xf numFmtId="0" fontId="6" fillId="0" borderId="0" xfId="20" applyFont="1" applyAlignment="1">
      <alignment vertical="center"/>
      <protection/>
    </xf>
    <xf numFmtId="0" fontId="4" fillId="0" borderId="0" xfId="20" applyFont="1" applyAlignment="1">
      <alignment vertical="center"/>
      <protection/>
    </xf>
    <xf numFmtId="0" fontId="18" fillId="0" borderId="0" xfId="20" applyFont="1" applyAlignment="1">
      <alignment vertical="center"/>
      <protection/>
    </xf>
    <xf numFmtId="0" fontId="4" fillId="0" borderId="0" xfId="20" applyFont="1" applyAlignment="1">
      <alignment vertical="center" wrapText="1"/>
      <protection/>
    </xf>
    <xf numFmtId="0" fontId="6" fillId="0" borderId="0" xfId="20" applyFont="1" applyAlignment="1">
      <alignment vertical="center" wrapText="1"/>
      <protection/>
    </xf>
    <xf numFmtId="0" fontId="6" fillId="0" borderId="0" xfId="20" applyFont="1" applyAlignment="1">
      <alignment horizontal="left" vertical="center" wrapText="1"/>
      <protection/>
    </xf>
    <xf numFmtId="0" fontId="0" fillId="0" borderId="0" xfId="20" applyAlignment="1">
      <alignment horizontal="justify" vertical="center" wrapText="1"/>
      <protection/>
    </xf>
    <xf numFmtId="0" fontId="21" fillId="0" borderId="0" xfId="20" applyFont="1" applyAlignment="1">
      <alignment vertical="top" wrapText="1"/>
      <protection/>
    </xf>
    <xf numFmtId="0" fontId="2" fillId="0" borderId="0" xfId="20" applyFont="1" applyAlignment="1">
      <alignment vertical="top" wrapText="1"/>
      <protection/>
    </xf>
    <xf numFmtId="0" fontId="2" fillId="0" borderId="0" xfId="20" applyFont="1" applyAlignment="1">
      <alignment horizontal="justify" vertical="center" wrapText="1"/>
      <protection/>
    </xf>
    <xf numFmtId="0" fontId="18" fillId="0" borderId="0" xfId="20" applyFont="1" applyAlignment="1">
      <alignment vertical="center" wrapText="1"/>
      <protection/>
    </xf>
    <xf numFmtId="0" fontId="21" fillId="0" borderId="0" xfId="20" applyFont="1" applyAlignment="1">
      <alignment vertical="center" wrapText="1"/>
      <protection/>
    </xf>
    <xf numFmtId="0" fontId="21" fillId="0" borderId="0" xfId="20" applyFont="1" applyAlignment="1">
      <alignment horizontal="left" vertical="center" wrapText="1"/>
      <protection/>
    </xf>
    <xf numFmtId="0" fontId="22" fillId="0" borderId="0" xfId="20" applyFont="1" applyAlignment="1">
      <alignment vertical="top" wrapText="1"/>
      <protection/>
    </xf>
    <xf numFmtId="0" fontId="2" fillId="0" borderId="0" xfId="20" applyFont="1" applyAlignment="1">
      <alignment horizontal="left" vertical="center" wrapText="1"/>
      <protection/>
    </xf>
    <xf numFmtId="0" fontId="0" fillId="0" borderId="0" xfId="20" applyFont="1" applyAlignment="1">
      <alignment vertical="top" wrapText="1"/>
      <protection/>
    </xf>
    <xf numFmtId="0" fontId="0" fillId="0" borderId="0" xfId="20" applyFont="1" applyAlignment="1">
      <alignment horizontal="left" vertical="center" wrapText="1"/>
      <protection/>
    </xf>
    <xf numFmtId="0" fontId="0" fillId="0" borderId="0" xfId="20" applyFont="1" applyAlignment="1">
      <alignment vertical="top"/>
      <protection/>
    </xf>
    <xf numFmtId="0" fontId="0" fillId="0" borderId="0" xfId="20" applyFont="1" applyAlignment="1">
      <alignment horizontal="left" vertical="center"/>
      <protection/>
    </xf>
    <xf numFmtId="0" fontId="0" fillId="0" borderId="0" xfId="20" applyAlignment="1">
      <alignment horizontal="justify" vertical="center"/>
      <protection/>
    </xf>
    <xf numFmtId="0" fontId="23" fillId="0" borderId="0" xfId="20" applyFont="1" applyAlignment="1">
      <alignment vertical="center"/>
      <protection/>
    </xf>
    <xf numFmtId="3" fontId="0" fillId="0" borderId="0" xfId="20" applyNumberFormat="1" applyAlignment="1">
      <alignment vertical="center"/>
      <protection/>
    </xf>
    <xf numFmtId="0" fontId="0" fillId="0" borderId="0" xfId="20" applyAlignment="1">
      <alignment horizontal="center" vertical="center"/>
      <protection/>
    </xf>
    <xf numFmtId="4" fontId="0" fillId="0" borderId="0" xfId="20" applyNumberFormat="1" applyAlignment="1">
      <alignment vertical="center"/>
      <protection/>
    </xf>
    <xf numFmtId="0" fontId="6" fillId="2" borderId="6" xfId="20" applyFont="1" applyFill="1" applyBorder="1" applyAlignment="1">
      <alignment horizontal="left" vertical="center"/>
      <protection/>
    </xf>
    <xf numFmtId="0" fontId="6" fillId="2" borderId="0" xfId="20" applyFont="1" applyFill="1" applyAlignment="1">
      <alignment horizontal="left" vertical="center"/>
      <protection/>
    </xf>
    <xf numFmtId="0" fontId="6" fillId="2" borderId="7" xfId="20" applyFont="1" applyFill="1" applyBorder="1" applyAlignment="1">
      <alignment horizontal="left" vertical="center"/>
      <protection/>
    </xf>
    <xf numFmtId="0" fontId="6" fillId="2" borderId="1" xfId="20" applyFont="1" applyFill="1" applyBorder="1" applyAlignment="1">
      <alignment horizontal="left" vertical="center"/>
      <protection/>
    </xf>
    <xf numFmtId="4" fontId="6" fillId="2" borderId="0" xfId="20" applyNumberFormat="1" applyFont="1" applyFill="1" applyAlignment="1">
      <alignment horizontal="right" vertical="center"/>
      <protection/>
    </xf>
    <xf numFmtId="4" fontId="6" fillId="2" borderId="1" xfId="20" applyNumberFormat="1" applyFont="1" applyFill="1" applyBorder="1" applyAlignment="1">
      <alignment horizontal="right" vertical="center"/>
      <protection/>
    </xf>
    <xf numFmtId="0" fontId="6" fillId="2" borderId="0" xfId="20" applyFont="1" applyFill="1" applyAlignment="1">
      <alignment horizontal="center" vertical="center"/>
      <protection/>
    </xf>
    <xf numFmtId="0" fontId="6" fillId="2" borderId="8" xfId="20" applyFont="1" applyFill="1" applyBorder="1" applyAlignment="1">
      <alignment horizontal="center" vertical="center"/>
      <protection/>
    </xf>
    <xf numFmtId="0" fontId="6" fillId="2" borderId="1" xfId="20" applyFont="1" applyFill="1" applyBorder="1" applyAlignment="1">
      <alignment horizontal="center" vertical="center"/>
      <protection/>
    </xf>
    <xf numFmtId="0" fontId="6" fillId="2" borderId="9" xfId="20" applyFont="1" applyFill="1" applyBorder="1" applyAlignment="1">
      <alignment horizontal="center" vertical="center"/>
      <protection/>
    </xf>
    <xf numFmtId="0" fontId="3" fillId="0" borderId="10" xfId="20" applyFont="1" applyBorder="1" applyAlignment="1">
      <alignment horizontal="left" vertical="center"/>
      <protection/>
    </xf>
    <xf numFmtId="0" fontId="3" fillId="0" borderId="11" xfId="20" applyFont="1" applyBorder="1" applyAlignment="1">
      <alignment horizontal="left" vertical="center"/>
      <protection/>
    </xf>
    <xf numFmtId="49" fontId="3" fillId="0" borderId="10" xfId="20" applyNumberFormat="1" applyFont="1" applyBorder="1" applyAlignment="1">
      <alignment horizontal="center" vertical="center"/>
      <protection/>
    </xf>
    <xf numFmtId="49" fontId="3" fillId="0" borderId="11" xfId="20" applyNumberFormat="1" applyFont="1" applyBorder="1" applyAlignment="1">
      <alignment horizontal="center" vertical="center"/>
      <protection/>
    </xf>
    <xf numFmtId="4" fontId="3" fillId="0" borderId="12" xfId="20" applyNumberFormat="1" applyFont="1" applyBorder="1" applyAlignment="1">
      <alignment horizontal="right" vertical="center"/>
      <protection/>
    </xf>
    <xf numFmtId="4" fontId="3" fillId="0" borderId="3" xfId="20" applyNumberFormat="1" applyFont="1" applyBorder="1" applyAlignment="1">
      <alignment horizontal="right" vertical="center"/>
      <protection/>
    </xf>
    <xf numFmtId="4" fontId="3" fillId="0" borderId="6" xfId="20" applyNumberFormat="1" applyFont="1" applyBorder="1" applyAlignment="1">
      <alignment horizontal="right" vertical="center"/>
      <protection/>
    </xf>
    <xf numFmtId="4" fontId="3" fillId="0" borderId="0" xfId="20" applyNumberFormat="1" applyFont="1" applyAlignment="1">
      <alignment horizontal="right" vertical="center"/>
      <protection/>
    </xf>
    <xf numFmtId="0" fontId="3" fillId="0" borderId="3" xfId="20" applyFont="1" applyBorder="1" applyAlignment="1">
      <alignment horizontal="center" vertical="center"/>
      <protection/>
    </xf>
    <xf numFmtId="0" fontId="3" fillId="0" borderId="13" xfId="20" applyFont="1" applyBorder="1" applyAlignment="1">
      <alignment horizontal="center" vertical="center"/>
      <protection/>
    </xf>
    <xf numFmtId="0" fontId="3" fillId="0" borderId="0" xfId="20" applyFont="1" applyAlignment="1">
      <alignment horizontal="center" vertical="center"/>
      <protection/>
    </xf>
    <xf numFmtId="0" fontId="3" fillId="0" borderId="8" xfId="20" applyFont="1" applyBorder="1" applyAlignment="1">
      <alignment horizontal="center" vertical="center"/>
      <protection/>
    </xf>
    <xf numFmtId="0" fontId="3" fillId="0" borderId="12" xfId="20" applyFont="1" applyBorder="1" applyAlignment="1">
      <alignment horizontal="left" vertical="center"/>
      <protection/>
    </xf>
    <xf numFmtId="0" fontId="3" fillId="0" borderId="3" xfId="20" applyFont="1" applyBorder="1" applyAlignment="1">
      <alignment horizontal="left" vertical="center"/>
      <protection/>
    </xf>
    <xf numFmtId="0" fontId="3" fillId="0" borderId="7" xfId="20" applyFont="1" applyBorder="1" applyAlignment="1">
      <alignment horizontal="left" vertical="center"/>
      <protection/>
    </xf>
    <xf numFmtId="0" fontId="3" fillId="0" borderId="1" xfId="20" applyFont="1" applyBorder="1" applyAlignment="1">
      <alignment horizontal="left" vertical="center"/>
      <protection/>
    </xf>
    <xf numFmtId="49" fontId="3" fillId="0" borderId="3" xfId="20" applyNumberFormat="1" applyFont="1" applyBorder="1" applyAlignment="1">
      <alignment horizontal="center" vertical="center"/>
      <protection/>
    </xf>
    <xf numFmtId="49" fontId="3" fillId="0" borderId="1" xfId="20" applyNumberFormat="1" applyFont="1" applyBorder="1" applyAlignment="1">
      <alignment horizontal="center" vertical="center"/>
      <protection/>
    </xf>
    <xf numFmtId="4" fontId="3" fillId="0" borderId="1" xfId="20" applyNumberFormat="1" applyFont="1" applyBorder="1" applyAlignment="1">
      <alignment horizontal="right" vertical="center"/>
      <protection/>
    </xf>
    <xf numFmtId="0" fontId="3" fillId="0" borderId="1" xfId="20" applyFont="1" applyBorder="1" applyAlignment="1">
      <alignment horizontal="center" vertical="center"/>
      <protection/>
    </xf>
    <xf numFmtId="0" fontId="3" fillId="0" borderId="9" xfId="20" applyFont="1" applyBorder="1" applyAlignment="1">
      <alignment horizontal="center" vertical="center"/>
      <protection/>
    </xf>
    <xf numFmtId="4" fontId="3" fillId="0" borderId="7" xfId="20" applyNumberFormat="1" applyFont="1" applyBorder="1" applyAlignment="1">
      <alignment horizontal="right" vertical="center"/>
      <protection/>
    </xf>
    <xf numFmtId="0" fontId="6" fillId="0" borderId="10" xfId="20" applyFont="1" applyBorder="1" applyAlignment="1">
      <alignment horizontal="left" vertical="center"/>
      <protection/>
    </xf>
    <xf numFmtId="4" fontId="6" fillId="0" borderId="12" xfId="20" applyNumberFormat="1" applyFont="1" applyBorder="1" applyAlignment="1">
      <alignment horizontal="right" vertical="center"/>
      <protection/>
    </xf>
    <xf numFmtId="4" fontId="6" fillId="0" borderId="3" xfId="20" applyNumberFormat="1" applyFont="1" applyBorder="1" applyAlignment="1">
      <alignment horizontal="right" vertical="center"/>
      <protection/>
    </xf>
    <xf numFmtId="4" fontId="6" fillId="0" borderId="7" xfId="20" applyNumberFormat="1" applyFont="1" applyBorder="1" applyAlignment="1">
      <alignment horizontal="right" vertical="center"/>
      <protection/>
    </xf>
    <xf numFmtId="4" fontId="6" fillId="0" borderId="1" xfId="20" applyNumberFormat="1" applyFont="1" applyBorder="1" applyAlignment="1">
      <alignment horizontal="right" vertical="center"/>
      <protection/>
    </xf>
    <xf numFmtId="0" fontId="6" fillId="0" borderId="3" xfId="20" applyFont="1" applyBorder="1" applyAlignment="1">
      <alignment horizontal="center" vertical="center"/>
      <protection/>
    </xf>
    <xf numFmtId="0" fontId="6" fillId="0" borderId="13" xfId="20" applyFont="1" applyBorder="1" applyAlignment="1">
      <alignment horizontal="center" vertical="center"/>
      <protection/>
    </xf>
    <xf numFmtId="0" fontId="6" fillId="0" borderId="1" xfId="20" applyFont="1" applyBorder="1" applyAlignment="1">
      <alignment horizontal="center" vertical="center"/>
      <protection/>
    </xf>
    <xf numFmtId="0" fontId="6" fillId="0" borderId="9" xfId="20" applyFont="1" applyBorder="1" applyAlignment="1">
      <alignment horizontal="center" vertical="center"/>
      <protection/>
    </xf>
    <xf numFmtId="0" fontId="3" fillId="0" borderId="4" xfId="20" applyFont="1" applyBorder="1" applyAlignment="1">
      <alignment horizontal="left" vertical="center"/>
      <protection/>
    </xf>
    <xf numFmtId="0" fontId="3" fillId="0" borderId="2" xfId="20" applyFont="1" applyBorder="1" applyAlignment="1">
      <alignment horizontal="left" vertical="center"/>
      <protection/>
    </xf>
    <xf numFmtId="4" fontId="0" fillId="0" borderId="4" xfId="20" applyNumberFormat="1" applyFont="1" applyBorder="1" applyAlignment="1">
      <alignment horizontal="center" vertical="center"/>
      <protection/>
    </xf>
    <xf numFmtId="4" fontId="0" fillId="0" borderId="2" xfId="20" applyNumberFormat="1" applyFont="1" applyBorder="1" applyAlignment="1">
      <alignment horizontal="center" vertical="center"/>
      <protection/>
    </xf>
    <xf numFmtId="4" fontId="0" fillId="0" borderId="5" xfId="20" applyNumberFormat="1" applyFont="1" applyBorder="1" applyAlignment="1">
      <alignment horizontal="center" vertical="center"/>
      <protection/>
    </xf>
    <xf numFmtId="49" fontId="0" fillId="0" borderId="10" xfId="20" applyNumberFormat="1" applyBorder="1" applyAlignment="1">
      <alignment horizontal="center" vertical="center"/>
      <protection/>
    </xf>
    <xf numFmtId="0" fontId="14" fillId="0" borderId="14" xfId="21" applyFont="1" applyBorder="1" applyAlignment="1">
      <alignment horizontal="left" vertical="center"/>
      <protection/>
    </xf>
    <xf numFmtId="0" fontId="15" fillId="0" borderId="15" xfId="21" applyFont="1" applyBorder="1">
      <alignment/>
      <protection/>
    </xf>
    <xf numFmtId="0" fontId="0" fillId="0" borderId="4" xfId="20" applyFont="1" applyBorder="1" applyAlignment="1">
      <alignment horizontal="center" vertical="center"/>
      <protection/>
    </xf>
    <xf numFmtId="0" fontId="0" fillId="0" borderId="2" xfId="20" applyFont="1" applyBorder="1" applyAlignment="1">
      <alignment horizontal="center" vertical="center"/>
      <protection/>
    </xf>
    <xf numFmtId="0" fontId="0" fillId="0" borderId="5" xfId="20" applyFont="1" applyBorder="1" applyAlignment="1">
      <alignment horizontal="center" vertical="center"/>
      <protection/>
    </xf>
    <xf numFmtId="4" fontId="14" fillId="0" borderId="14" xfId="21" applyNumberFormat="1" applyFont="1" applyBorder="1" applyAlignment="1">
      <alignment horizontal="right" vertical="center"/>
      <protection/>
    </xf>
    <xf numFmtId="0" fontId="15" fillId="0" borderId="16" xfId="21" applyFont="1" applyBorder="1">
      <alignment/>
      <protection/>
    </xf>
    <xf numFmtId="4" fontId="0" fillId="0" borderId="4" xfId="20" applyNumberFormat="1" applyFont="1" applyBorder="1" applyAlignment="1">
      <alignment horizontal="right" vertical="center"/>
      <protection/>
    </xf>
    <xf numFmtId="4" fontId="0" fillId="0" borderId="2" xfId="20" applyNumberFormat="1" applyFont="1" applyBorder="1" applyAlignment="1">
      <alignment horizontal="right" vertical="center"/>
      <protection/>
    </xf>
    <xf numFmtId="4" fontId="0" fillId="0" borderId="5" xfId="20" applyNumberFormat="1" applyFont="1" applyBorder="1" applyAlignment="1">
      <alignment horizontal="right" vertical="center"/>
      <protection/>
    </xf>
    <xf numFmtId="4" fontId="0" fillId="0" borderId="10" xfId="20" applyNumberFormat="1" applyBorder="1" applyAlignment="1">
      <alignment horizontal="right" vertical="center"/>
      <protection/>
    </xf>
    <xf numFmtId="4" fontId="14" fillId="0" borderId="17" xfId="21" applyNumberFormat="1" applyFont="1" applyBorder="1" applyAlignment="1">
      <alignment horizontal="right" vertical="center"/>
      <protection/>
    </xf>
    <xf numFmtId="4" fontId="14" fillId="0" borderId="15" xfId="21" applyNumberFormat="1" applyFont="1" applyBorder="1" applyAlignment="1">
      <alignment horizontal="right" vertical="center"/>
      <protection/>
    </xf>
    <xf numFmtId="4" fontId="14" fillId="0" borderId="16" xfId="21" applyNumberFormat="1" applyFont="1" applyBorder="1" applyAlignment="1">
      <alignment horizontal="right" vertical="center"/>
      <protection/>
    </xf>
    <xf numFmtId="4" fontId="0" fillId="0" borderId="4" xfId="20" applyNumberFormat="1" applyFont="1" applyBorder="1" applyAlignment="1">
      <alignment horizontal="center" vertical="center"/>
      <protection/>
    </xf>
    <xf numFmtId="4" fontId="0" fillId="0" borderId="2" xfId="20" applyNumberFormat="1" applyFont="1" applyBorder="1" applyAlignment="1">
      <alignment horizontal="center" vertical="center"/>
      <protection/>
    </xf>
    <xf numFmtId="4" fontId="0" fillId="0" borderId="10" xfId="20" applyNumberFormat="1" applyBorder="1" applyAlignment="1">
      <alignment horizontal="center" vertical="center"/>
      <protection/>
    </xf>
    <xf numFmtId="0" fontId="0" fillId="0" borderId="10" xfId="20" applyFont="1" applyBorder="1" applyAlignment="1">
      <alignment horizontal="left" vertical="center"/>
      <protection/>
    </xf>
    <xf numFmtId="9" fontId="0" fillId="0" borderId="10" xfId="20" applyNumberFormat="1" applyFont="1" applyBorder="1" applyAlignment="1">
      <alignment horizontal="center" vertical="center"/>
      <protection/>
    </xf>
    <xf numFmtId="2" fontId="0" fillId="0" borderId="10" xfId="20" applyNumberFormat="1" applyFont="1" applyBorder="1" applyAlignment="1">
      <alignment horizontal="center" vertical="center"/>
      <protection/>
    </xf>
    <xf numFmtId="4" fontId="0" fillId="0" borderId="10" xfId="20" applyNumberFormat="1" applyFont="1" applyBorder="1" applyAlignment="1">
      <alignment horizontal="center" vertical="center"/>
      <protection/>
    </xf>
    <xf numFmtId="2" fontId="2" fillId="3" borderId="10" xfId="20" applyNumberFormat="1" applyFont="1" applyFill="1" applyBorder="1" applyAlignment="1">
      <alignment horizontal="center" vertical="center"/>
      <protection/>
    </xf>
    <xf numFmtId="0" fontId="0" fillId="0" borderId="18" xfId="20" applyFont="1" applyBorder="1" applyAlignment="1">
      <alignment horizontal="left" vertical="center"/>
      <protection/>
    </xf>
    <xf numFmtId="49" fontId="0" fillId="0" borderId="10" xfId="20" applyNumberFormat="1" applyFont="1" applyBorder="1" applyAlignment="1">
      <alignment horizontal="center" vertical="center"/>
      <protection/>
    </xf>
    <xf numFmtId="0" fontId="2" fillId="2" borderId="19" xfId="20" applyFont="1" applyFill="1" applyBorder="1" applyAlignment="1">
      <alignment horizontal="left" vertical="center"/>
      <protection/>
    </xf>
    <xf numFmtId="0" fontId="2" fillId="2" borderId="20" xfId="20" applyFont="1" applyFill="1" applyBorder="1" applyAlignment="1">
      <alignment horizontal="left" vertical="center"/>
      <protection/>
    </xf>
    <xf numFmtId="4" fontId="2" fillId="2" borderId="20" xfId="20" applyNumberFormat="1" applyFont="1" applyFill="1" applyBorder="1" applyAlignment="1">
      <alignment horizontal="center" vertical="center"/>
      <protection/>
    </xf>
    <xf numFmtId="4" fontId="2" fillId="2" borderId="21" xfId="20" applyNumberFormat="1" applyFont="1" applyFill="1" applyBorder="1" applyAlignment="1">
      <alignment horizontal="center" vertical="center"/>
      <protection/>
    </xf>
    <xf numFmtId="0" fontId="0" fillId="0" borderId="10" xfId="20" applyBorder="1" applyAlignment="1">
      <alignment horizontal="left" vertical="center" wrapText="1"/>
      <protection/>
    </xf>
    <xf numFmtId="0" fontId="0" fillId="0" borderId="10" xfId="20" applyBorder="1" applyAlignment="1">
      <alignment horizontal="center" vertical="center"/>
      <protection/>
    </xf>
    <xf numFmtId="4" fontId="0" fillId="0" borderId="4" xfId="20" applyNumberFormat="1" applyBorder="1" applyAlignment="1">
      <alignment horizontal="right" vertical="center"/>
      <protection/>
    </xf>
    <xf numFmtId="4" fontId="0" fillId="0" borderId="2" xfId="20" applyNumberFormat="1" applyBorder="1" applyAlignment="1">
      <alignment horizontal="right" vertical="center"/>
      <protection/>
    </xf>
    <xf numFmtId="4" fontId="0" fillId="0" borderId="5" xfId="20" applyNumberFormat="1" applyBorder="1" applyAlignment="1">
      <alignment horizontal="right" vertical="center"/>
      <protection/>
    </xf>
    <xf numFmtId="49" fontId="17" fillId="3" borderId="10" xfId="20" applyNumberFormat="1" applyFont="1" applyFill="1" applyBorder="1" applyAlignment="1">
      <alignment horizontal="center" vertical="center"/>
      <protection/>
    </xf>
    <xf numFmtId="0" fontId="17" fillId="3" borderId="10" xfId="20" applyFont="1" applyFill="1" applyBorder="1" applyAlignment="1">
      <alignment horizontal="left" vertical="center"/>
      <protection/>
    </xf>
    <xf numFmtId="0" fontId="2" fillId="3" borderId="4" xfId="20" applyFont="1" applyFill="1" applyBorder="1" applyAlignment="1">
      <alignment horizontal="center" vertical="center"/>
      <protection/>
    </xf>
    <xf numFmtId="0" fontId="2" fillId="3" borderId="2" xfId="20" applyFont="1" applyFill="1" applyBorder="1" applyAlignment="1">
      <alignment horizontal="center" vertical="center"/>
      <protection/>
    </xf>
    <xf numFmtId="0" fontId="2" fillId="3" borderId="5" xfId="20" applyFont="1" applyFill="1" applyBorder="1" applyAlignment="1">
      <alignment horizontal="center" vertical="center"/>
      <protection/>
    </xf>
    <xf numFmtId="4" fontId="2" fillId="3" borderId="22" xfId="20" applyNumberFormat="1" applyFont="1" applyFill="1" applyBorder="1" applyAlignment="1">
      <alignment horizontal="center" vertical="center"/>
      <protection/>
    </xf>
    <xf numFmtId="4" fontId="2" fillId="3" borderId="23" xfId="20" applyNumberFormat="1" applyFont="1" applyFill="1" applyBorder="1" applyAlignment="1">
      <alignment horizontal="center" vertical="center"/>
      <protection/>
    </xf>
    <xf numFmtId="4" fontId="2" fillId="3" borderId="24" xfId="20" applyNumberFormat="1" applyFont="1" applyFill="1" applyBorder="1" applyAlignment="1">
      <alignment horizontal="center" vertical="center"/>
      <protection/>
    </xf>
    <xf numFmtId="4" fontId="2" fillId="3" borderId="4" xfId="20" applyNumberFormat="1" applyFont="1" applyFill="1" applyBorder="1" applyAlignment="1">
      <alignment horizontal="right" vertical="center"/>
      <protection/>
    </xf>
    <xf numFmtId="4" fontId="2" fillId="3" borderId="2" xfId="20" applyNumberFormat="1" applyFont="1" applyFill="1" applyBorder="1" applyAlignment="1">
      <alignment horizontal="right" vertical="center"/>
      <protection/>
    </xf>
    <xf numFmtId="4" fontId="2" fillId="3" borderId="5" xfId="20" applyNumberFormat="1" applyFont="1" applyFill="1" applyBorder="1" applyAlignment="1">
      <alignment horizontal="right" vertical="center"/>
      <protection/>
    </xf>
    <xf numFmtId="0" fontId="0" fillId="0" borderId="10" xfId="20" applyBorder="1" applyAlignment="1">
      <alignment horizontal="left" vertical="center"/>
      <protection/>
    </xf>
    <xf numFmtId="4" fontId="0" fillId="0" borderId="25" xfId="20" applyNumberFormat="1" applyFont="1" applyBorder="1" applyAlignment="1">
      <alignment horizontal="right" vertical="center"/>
      <protection/>
    </xf>
    <xf numFmtId="4" fontId="17" fillId="3" borderId="10" xfId="20" applyNumberFormat="1" applyFont="1" applyFill="1" applyBorder="1" applyAlignment="1">
      <alignment horizontal="right" vertical="center"/>
      <protection/>
    </xf>
    <xf numFmtId="4" fontId="0" fillId="0" borderId="12" xfId="20" applyNumberFormat="1" applyBorder="1" applyAlignment="1">
      <alignment horizontal="center" vertical="center"/>
      <protection/>
    </xf>
    <xf numFmtId="4" fontId="0" fillId="0" borderId="3" xfId="20" applyNumberFormat="1" applyBorder="1" applyAlignment="1">
      <alignment horizontal="center" vertical="center"/>
      <protection/>
    </xf>
    <xf numFmtId="4" fontId="0" fillId="0" borderId="13" xfId="20" applyNumberFormat="1" applyBorder="1" applyAlignment="1">
      <alignment horizontal="center" vertical="center"/>
      <protection/>
    </xf>
    <xf numFmtId="4" fontId="0" fillId="0" borderId="6" xfId="20" applyNumberFormat="1" applyBorder="1" applyAlignment="1">
      <alignment horizontal="center" vertical="center"/>
      <protection/>
    </xf>
    <xf numFmtId="4" fontId="0" fillId="0" borderId="0" xfId="20" applyNumberFormat="1" applyAlignment="1">
      <alignment horizontal="center" vertical="center"/>
      <protection/>
    </xf>
    <xf numFmtId="4" fontId="0" fillId="0" borderId="8" xfId="20" applyNumberFormat="1" applyBorder="1" applyAlignment="1">
      <alignment horizontal="center" vertical="center"/>
      <protection/>
    </xf>
    <xf numFmtId="4" fontId="0" fillId="0" borderId="7" xfId="20" applyNumberFormat="1" applyBorder="1" applyAlignment="1">
      <alignment horizontal="center" vertical="center"/>
      <protection/>
    </xf>
    <xf numFmtId="4" fontId="0" fillId="0" borderId="1" xfId="20" applyNumberFormat="1" applyBorder="1" applyAlignment="1">
      <alignment horizontal="center" vertical="center"/>
      <protection/>
    </xf>
    <xf numFmtId="4" fontId="0" fillId="0" borderId="9" xfId="20" applyNumberFormat="1" applyBorder="1" applyAlignment="1">
      <alignment horizontal="center" vertical="center"/>
      <protection/>
    </xf>
    <xf numFmtId="4" fontId="0" fillId="0" borderId="12" xfId="20" applyNumberFormat="1" applyBorder="1" applyAlignment="1">
      <alignment horizontal="right" vertical="center"/>
      <protection/>
    </xf>
    <xf numFmtId="4" fontId="0" fillId="0" borderId="3" xfId="20" applyNumberFormat="1" applyBorder="1" applyAlignment="1">
      <alignment horizontal="right" vertical="center"/>
      <protection/>
    </xf>
    <xf numFmtId="4" fontId="0" fillId="0" borderId="13" xfId="20" applyNumberFormat="1" applyBorder="1" applyAlignment="1">
      <alignment horizontal="right" vertical="center"/>
      <protection/>
    </xf>
    <xf numFmtId="4" fontId="0" fillId="0" borderId="6" xfId="20" applyNumberFormat="1" applyBorder="1" applyAlignment="1">
      <alignment horizontal="right" vertical="center"/>
      <protection/>
    </xf>
    <xf numFmtId="4" fontId="0" fillId="0" borderId="0" xfId="20" applyNumberFormat="1" applyAlignment="1">
      <alignment horizontal="right" vertical="center"/>
      <protection/>
    </xf>
    <xf numFmtId="4" fontId="0" fillId="0" borderId="8" xfId="20" applyNumberFormat="1" applyBorder="1" applyAlignment="1">
      <alignment horizontal="right" vertical="center"/>
      <protection/>
    </xf>
    <xf numFmtId="4" fontId="0" fillId="0" borderId="7" xfId="20" applyNumberFormat="1" applyBorder="1" applyAlignment="1">
      <alignment horizontal="right" vertical="center"/>
      <protection/>
    </xf>
    <xf numFmtId="4" fontId="0" fillId="0" borderId="1" xfId="20" applyNumberFormat="1" applyBorder="1" applyAlignment="1">
      <alignment horizontal="right" vertical="center"/>
      <protection/>
    </xf>
    <xf numFmtId="4" fontId="0" fillId="0" borderId="9" xfId="20" applyNumberFormat="1" applyBorder="1" applyAlignment="1">
      <alignment horizontal="right" vertical="center"/>
      <protection/>
    </xf>
    <xf numFmtId="4" fontId="0" fillId="0" borderId="12" xfId="20" applyNumberFormat="1" applyFont="1" applyBorder="1" applyAlignment="1">
      <alignment horizontal="center" vertical="center"/>
      <protection/>
    </xf>
    <xf numFmtId="4" fontId="0" fillId="0" borderId="3" xfId="20" applyNumberFormat="1" applyFont="1" applyBorder="1" applyAlignment="1">
      <alignment horizontal="center" vertical="center"/>
      <protection/>
    </xf>
    <xf numFmtId="4" fontId="0" fillId="0" borderId="13" xfId="20" applyNumberFormat="1" applyFont="1" applyBorder="1" applyAlignment="1">
      <alignment horizontal="center" vertical="center"/>
      <protection/>
    </xf>
    <xf numFmtId="4" fontId="0" fillId="0" borderId="6" xfId="20" applyNumberFormat="1" applyFont="1" applyBorder="1" applyAlignment="1">
      <alignment horizontal="center" vertical="center"/>
      <protection/>
    </xf>
    <xf numFmtId="4" fontId="0" fillId="0" borderId="0" xfId="20" applyNumberFormat="1" applyFont="1" applyAlignment="1">
      <alignment horizontal="center" vertical="center"/>
      <protection/>
    </xf>
    <xf numFmtId="4" fontId="0" fillId="0" borderId="8" xfId="20" applyNumberFormat="1" applyFont="1" applyBorder="1" applyAlignment="1">
      <alignment horizontal="center" vertical="center"/>
      <protection/>
    </xf>
    <xf numFmtId="4" fontId="0" fillId="0" borderId="7" xfId="20" applyNumberFormat="1" applyFont="1" applyBorder="1" applyAlignment="1">
      <alignment horizontal="center" vertical="center"/>
      <protection/>
    </xf>
    <xf numFmtId="4" fontId="0" fillId="0" borderId="1" xfId="20" applyNumberFormat="1" applyFont="1" applyBorder="1" applyAlignment="1">
      <alignment horizontal="center" vertical="center"/>
      <protection/>
    </xf>
    <xf numFmtId="4" fontId="0" fillId="0" borderId="9" xfId="20" applyNumberFormat="1" applyFont="1" applyBorder="1" applyAlignment="1">
      <alignment horizontal="center" vertical="center"/>
      <protection/>
    </xf>
    <xf numFmtId="4" fontId="0" fillId="0" borderId="12" xfId="20" applyNumberFormat="1" applyFont="1" applyBorder="1" applyAlignment="1">
      <alignment horizontal="right" vertical="center"/>
      <protection/>
    </xf>
    <xf numFmtId="4" fontId="0" fillId="0" borderId="3" xfId="20" applyNumberFormat="1" applyFont="1" applyBorder="1" applyAlignment="1">
      <alignment horizontal="right" vertical="center"/>
      <protection/>
    </xf>
    <xf numFmtId="4" fontId="0" fillId="0" borderId="13" xfId="20" applyNumberFormat="1" applyFont="1" applyBorder="1" applyAlignment="1">
      <alignment horizontal="right" vertical="center"/>
      <protection/>
    </xf>
    <xf numFmtId="4" fontId="0" fillId="0" borderId="6" xfId="20" applyNumberFormat="1" applyFont="1" applyBorder="1" applyAlignment="1">
      <alignment horizontal="right" vertical="center"/>
      <protection/>
    </xf>
    <xf numFmtId="4" fontId="0" fillId="0" borderId="0" xfId="20" applyNumberFormat="1" applyFont="1" applyAlignment="1">
      <alignment horizontal="right" vertical="center"/>
      <protection/>
    </xf>
    <xf numFmtId="4" fontId="0" fillId="0" borderId="8" xfId="20" applyNumberFormat="1" applyFont="1" applyBorder="1" applyAlignment="1">
      <alignment horizontal="right" vertical="center"/>
      <protection/>
    </xf>
    <xf numFmtId="4" fontId="0" fillId="0" borderId="7" xfId="20" applyNumberFormat="1" applyFont="1" applyBorder="1" applyAlignment="1">
      <alignment horizontal="right" vertical="center"/>
      <protection/>
    </xf>
    <xf numFmtId="4" fontId="0" fillId="0" borderId="1" xfId="20" applyNumberFormat="1" applyFont="1" applyBorder="1" applyAlignment="1">
      <alignment horizontal="right" vertical="center"/>
      <protection/>
    </xf>
    <xf numFmtId="4" fontId="0" fillId="0" borderId="9" xfId="20" applyNumberFormat="1" applyFont="1" applyBorder="1" applyAlignment="1">
      <alignment horizontal="right" vertical="center"/>
      <protection/>
    </xf>
    <xf numFmtId="0" fontId="0" fillId="0" borderId="12" xfId="20" applyFont="1" applyBorder="1" applyAlignment="1">
      <alignment horizontal="center" vertical="center"/>
      <protection/>
    </xf>
    <xf numFmtId="0" fontId="0" fillId="0" borderId="13" xfId="20" applyFont="1" applyBorder="1" applyAlignment="1">
      <alignment horizontal="center" vertical="center"/>
      <protection/>
    </xf>
    <xf numFmtId="0" fontId="0" fillId="0" borderId="6" xfId="20" applyFont="1" applyBorder="1" applyAlignment="1">
      <alignment horizontal="center" vertical="center"/>
      <protection/>
    </xf>
    <xf numFmtId="0" fontId="0" fillId="0" borderId="8" xfId="20" applyFont="1" applyBorder="1" applyAlignment="1">
      <alignment horizontal="center" vertical="center"/>
      <protection/>
    </xf>
    <xf numFmtId="0" fontId="0" fillId="0" borderId="7" xfId="20" applyFont="1" applyBorder="1" applyAlignment="1">
      <alignment horizontal="center" vertical="center"/>
      <protection/>
    </xf>
    <xf numFmtId="0" fontId="0" fillId="0" borderId="9" xfId="20" applyFont="1" applyBorder="1" applyAlignment="1">
      <alignment horizontal="center" vertical="center"/>
      <protection/>
    </xf>
    <xf numFmtId="0" fontId="0" fillId="0" borderId="3" xfId="20" applyFont="1" applyBorder="1" applyAlignment="1">
      <alignment horizontal="center" vertical="center"/>
      <protection/>
    </xf>
    <xf numFmtId="0" fontId="0" fillId="0" borderId="0" xfId="20" applyFont="1" applyAlignment="1">
      <alignment horizontal="center" vertical="center"/>
      <protection/>
    </xf>
    <xf numFmtId="0" fontId="0" fillId="0" borderId="1" xfId="20" applyFont="1" applyBorder="1" applyAlignment="1">
      <alignment horizontal="center" vertical="center"/>
      <protection/>
    </xf>
    <xf numFmtId="0" fontId="0" fillId="0" borderId="12" xfId="20" applyBorder="1" applyAlignment="1">
      <alignment horizontal="left" vertical="center" wrapText="1"/>
      <protection/>
    </xf>
    <xf numFmtId="0" fontId="0" fillId="0" borderId="3" xfId="20" applyBorder="1" applyAlignment="1">
      <alignment horizontal="left" vertical="center" wrapText="1"/>
      <protection/>
    </xf>
    <xf numFmtId="0" fontId="0" fillId="0" borderId="13" xfId="20" applyBorder="1" applyAlignment="1">
      <alignment horizontal="left" vertical="center" wrapText="1"/>
      <protection/>
    </xf>
    <xf numFmtId="0" fontId="0" fillId="0" borderId="6" xfId="20" applyBorder="1" applyAlignment="1">
      <alignment horizontal="left" vertical="center" wrapText="1"/>
      <protection/>
    </xf>
    <xf numFmtId="0" fontId="0" fillId="0" borderId="0" xfId="20" applyAlignment="1">
      <alignment horizontal="left" vertical="center" wrapText="1"/>
      <protection/>
    </xf>
    <xf numFmtId="0" fontId="0" fillId="0" borderId="8" xfId="20" applyBorder="1" applyAlignment="1">
      <alignment horizontal="left" vertical="center" wrapText="1"/>
      <protection/>
    </xf>
    <xf numFmtId="0" fontId="0" fillId="0" borderId="7" xfId="20" applyBorder="1" applyAlignment="1">
      <alignment horizontal="left" vertical="center" wrapText="1"/>
      <protection/>
    </xf>
    <xf numFmtId="0" fontId="0" fillId="0" borderId="1" xfId="20" applyBorder="1" applyAlignment="1">
      <alignment horizontal="left" vertical="center" wrapText="1"/>
      <protection/>
    </xf>
    <xf numFmtId="0" fontId="0" fillId="0" borderId="9" xfId="20" applyBorder="1" applyAlignment="1">
      <alignment horizontal="left" vertical="center" wrapText="1"/>
      <protection/>
    </xf>
    <xf numFmtId="49" fontId="0" fillId="0" borderId="12" xfId="20" applyNumberFormat="1" applyBorder="1" applyAlignment="1">
      <alignment horizontal="center" vertical="center"/>
      <protection/>
    </xf>
    <xf numFmtId="49" fontId="0" fillId="0" borderId="13" xfId="20" applyNumberFormat="1" applyBorder="1" applyAlignment="1">
      <alignment horizontal="center" vertical="center"/>
      <protection/>
    </xf>
    <xf numFmtId="49" fontId="0" fillId="0" borderId="6" xfId="20" applyNumberFormat="1" applyBorder="1" applyAlignment="1">
      <alignment horizontal="center" vertical="center"/>
      <protection/>
    </xf>
    <xf numFmtId="49" fontId="0" fillId="0" borderId="8" xfId="20" applyNumberFormat="1" applyBorder="1" applyAlignment="1">
      <alignment horizontal="center" vertical="center"/>
      <protection/>
    </xf>
    <xf numFmtId="49" fontId="0" fillId="0" borderId="7" xfId="20" applyNumberFormat="1" applyBorder="1" applyAlignment="1">
      <alignment horizontal="center" vertical="center"/>
      <protection/>
    </xf>
    <xf numFmtId="49" fontId="0" fillId="0" borderId="9" xfId="20" applyNumberFormat="1" applyBorder="1" applyAlignment="1">
      <alignment horizontal="center" vertical="center"/>
      <protection/>
    </xf>
    <xf numFmtId="4" fontId="0" fillId="0" borderId="25" xfId="20" applyNumberFormat="1" applyFont="1" applyBorder="1" applyAlignment="1">
      <alignment horizontal="center" vertical="center"/>
      <protection/>
    </xf>
    <xf numFmtId="4" fontId="0" fillId="0" borderId="4" xfId="20" applyNumberFormat="1" applyBorder="1" applyAlignment="1">
      <alignment horizontal="center" vertical="center"/>
      <protection/>
    </xf>
    <xf numFmtId="4" fontId="0" fillId="0" borderId="2" xfId="20" applyNumberFormat="1" applyBorder="1" applyAlignment="1">
      <alignment horizontal="center" vertical="center"/>
      <protection/>
    </xf>
    <xf numFmtId="4" fontId="0" fillId="0" borderId="5" xfId="20" applyNumberFormat="1" applyBorder="1" applyAlignment="1">
      <alignment horizontal="center" vertical="center"/>
      <protection/>
    </xf>
    <xf numFmtId="0" fontId="0" fillId="0" borderId="4" xfId="20" applyBorder="1" applyAlignment="1">
      <alignment horizontal="left" vertical="center"/>
      <protection/>
    </xf>
    <xf numFmtId="0" fontId="0" fillId="0" borderId="2" xfId="20" applyBorder="1" applyAlignment="1">
      <alignment horizontal="left" vertical="center"/>
      <protection/>
    </xf>
    <xf numFmtId="1" fontId="0" fillId="0" borderId="4" xfId="20" applyNumberFormat="1" applyFont="1" applyBorder="1" applyAlignment="1">
      <alignment horizontal="center" vertical="center"/>
      <protection/>
    </xf>
    <xf numFmtId="1" fontId="0" fillId="0" borderId="2" xfId="20" applyNumberFormat="1" applyFont="1" applyBorder="1" applyAlignment="1">
      <alignment horizontal="center" vertical="center"/>
      <protection/>
    </xf>
    <xf numFmtId="4" fontId="14" fillId="0" borderId="26" xfId="21" applyNumberFormat="1" applyFont="1" applyBorder="1" applyAlignment="1">
      <alignment horizontal="right" vertical="center"/>
      <protection/>
    </xf>
    <xf numFmtId="0" fontId="0" fillId="0" borderId="5" xfId="20" applyBorder="1" applyAlignment="1">
      <alignment horizontal="left" vertical="center"/>
      <protection/>
    </xf>
    <xf numFmtId="4" fontId="0" fillId="0" borderId="27" xfId="20" applyNumberFormat="1" applyFont="1" applyBorder="1" applyAlignment="1">
      <alignment horizontal="right" vertical="center"/>
      <protection/>
    </xf>
    <xf numFmtId="4" fontId="0" fillId="0" borderId="28" xfId="20" applyNumberFormat="1" applyFont="1" applyBorder="1" applyAlignment="1">
      <alignment horizontal="right" vertical="center"/>
      <protection/>
    </xf>
    <xf numFmtId="4" fontId="0" fillId="0" borderId="29" xfId="20" applyNumberFormat="1" applyFont="1" applyBorder="1" applyAlignment="1">
      <alignment horizontal="right" vertical="center"/>
      <protection/>
    </xf>
    <xf numFmtId="4" fontId="14" fillId="0" borderId="30" xfId="21" applyNumberFormat="1" applyFont="1" applyBorder="1" applyAlignment="1">
      <alignment horizontal="right" vertical="center"/>
      <protection/>
    </xf>
    <xf numFmtId="4" fontId="14" fillId="0" borderId="31" xfId="21" applyNumberFormat="1" applyFont="1" applyBorder="1" applyAlignment="1">
      <alignment horizontal="right" vertical="center"/>
      <protection/>
    </xf>
    <xf numFmtId="4" fontId="14" fillId="0" borderId="32" xfId="21" applyNumberFormat="1" applyFont="1" applyBorder="1" applyAlignment="1">
      <alignment horizontal="right" vertical="center"/>
      <protection/>
    </xf>
    <xf numFmtId="4" fontId="14" fillId="0" borderId="6" xfId="21" applyNumberFormat="1" applyFont="1" applyBorder="1" applyAlignment="1">
      <alignment horizontal="right" vertical="center"/>
      <protection/>
    </xf>
    <xf numFmtId="4" fontId="14" fillId="0" borderId="0" xfId="21" applyNumberFormat="1" applyFont="1" applyAlignment="1">
      <alignment horizontal="right" vertical="center"/>
      <protection/>
    </xf>
    <xf numFmtId="4" fontId="14" fillId="0" borderId="33" xfId="21" applyNumberFormat="1" applyFont="1" applyBorder="1" applyAlignment="1">
      <alignment horizontal="right" vertical="center"/>
      <protection/>
    </xf>
    <xf numFmtId="4" fontId="14" fillId="0" borderId="34" xfId="21" applyNumberFormat="1" applyFont="1" applyBorder="1" applyAlignment="1">
      <alignment horizontal="right" vertical="center"/>
      <protection/>
    </xf>
    <xf numFmtId="4" fontId="14" fillId="0" borderId="35" xfId="21" applyNumberFormat="1" applyFont="1" applyBorder="1" applyAlignment="1">
      <alignment horizontal="right" vertical="center"/>
      <protection/>
    </xf>
    <xf numFmtId="4" fontId="14" fillId="0" borderId="36" xfId="21" applyNumberFormat="1" applyFont="1" applyBorder="1" applyAlignment="1">
      <alignment horizontal="right" vertical="center"/>
      <protection/>
    </xf>
    <xf numFmtId="4" fontId="2" fillId="3" borderId="10" xfId="20" applyNumberFormat="1" applyFont="1" applyFill="1" applyBorder="1" applyAlignment="1">
      <alignment horizontal="right" vertical="center"/>
      <protection/>
    </xf>
    <xf numFmtId="49" fontId="2" fillId="3" borderId="10" xfId="20" applyNumberFormat="1" applyFont="1" applyFill="1" applyBorder="1" applyAlignment="1">
      <alignment horizontal="center" vertical="center"/>
      <protection/>
    </xf>
    <xf numFmtId="0" fontId="2" fillId="3" borderId="10" xfId="20" applyFont="1" applyFill="1" applyBorder="1" applyAlignment="1">
      <alignment horizontal="left" vertical="center"/>
      <protection/>
    </xf>
    <xf numFmtId="4" fontId="2" fillId="0" borderId="10" xfId="20" applyNumberFormat="1" applyFont="1" applyBorder="1" applyAlignment="1">
      <alignment horizontal="center" vertical="center"/>
      <protection/>
    </xf>
    <xf numFmtId="49" fontId="2" fillId="3" borderId="4" xfId="20" applyNumberFormat="1" applyFont="1" applyFill="1" applyBorder="1" applyAlignment="1">
      <alignment horizontal="center" vertical="center"/>
      <protection/>
    </xf>
    <xf numFmtId="49" fontId="2" fillId="3" borderId="2" xfId="20" applyNumberFormat="1" applyFont="1" applyFill="1" applyBorder="1" applyAlignment="1">
      <alignment horizontal="center" vertical="center"/>
      <protection/>
    </xf>
    <xf numFmtId="0" fontId="2" fillId="3" borderId="22" xfId="20" applyFont="1" applyFill="1" applyBorder="1" applyAlignment="1">
      <alignment horizontal="left" vertical="center"/>
      <protection/>
    </xf>
    <xf numFmtId="0" fontId="2" fillId="3" borderId="23" xfId="20" applyFont="1" applyFill="1" applyBorder="1" applyAlignment="1">
      <alignment horizontal="left" vertical="center"/>
      <protection/>
    </xf>
    <xf numFmtId="49" fontId="2" fillId="0" borderId="10" xfId="20" applyNumberFormat="1" applyFont="1" applyBorder="1" applyAlignment="1">
      <alignment horizontal="center" vertical="center"/>
      <protection/>
    </xf>
    <xf numFmtId="0" fontId="2" fillId="0" borderId="10" xfId="20" applyFont="1" applyBorder="1" applyAlignment="1">
      <alignment horizontal="center" vertical="center"/>
      <protection/>
    </xf>
    <xf numFmtId="0" fontId="2" fillId="0" borderId="4" xfId="20" applyFont="1" applyBorder="1" applyAlignment="1">
      <alignment horizontal="center" vertical="center"/>
      <protection/>
    </xf>
    <xf numFmtId="4" fontId="12" fillId="0" borderId="10" xfId="20" applyNumberFormat="1" applyFont="1" applyBorder="1" applyAlignment="1">
      <alignment horizontal="center" vertical="center"/>
      <protection/>
    </xf>
    <xf numFmtId="4" fontId="12" fillId="0" borderId="4" xfId="20" applyNumberFormat="1" applyFont="1" applyBorder="1" applyAlignment="1">
      <alignment horizontal="center" vertical="center"/>
      <protection/>
    </xf>
  </cellXfs>
  <cellStyles count="9">
    <cellStyle name="Normal" xfId="0"/>
    <cellStyle name="Percent" xfId="15"/>
    <cellStyle name="Currency" xfId="16"/>
    <cellStyle name="Currency [0]" xfId="17"/>
    <cellStyle name="Comma" xfId="18"/>
    <cellStyle name="Comma [0]" xfId="19"/>
    <cellStyle name="Normální 2" xfId="20"/>
    <cellStyle name="Normální 3" xfId="21"/>
    <cellStyle name="Hypertextový odkaz 2" xfId="22"/>
  </cellStyles>
  <dxfs count="2">
    <dxf>
      <font>
        <b/>
        <i val="0"/>
        <color theme="5" tint="-0.24993999302387238"/>
      </font>
      <fill>
        <patternFill>
          <bgColor theme="5" tint="0.5999600291252136"/>
        </patternFill>
      </fill>
      <border/>
    </dxf>
    <dxf>
      <font>
        <b/>
        <i val="0"/>
        <color theme="5" tint="-0.24993999302387238"/>
      </font>
      <fill>
        <patternFill>
          <bgColor theme="5"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tavt\Downloads\2275_Divi&#353;\Vzor.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zorcování PO"/>
      <sheetName val="Vzorcování TP"/>
      <sheetName val="Doplň"/>
      <sheetName val="PřípravaTZ"/>
      <sheetName val="škrtacObjednávkaOP+ADMINISTRACE"/>
      <sheetName val="TZ"/>
      <sheetName val="Cenová nabídka"/>
      <sheetName val="OP Zálivka"/>
      <sheetName val="OP WC+Zálivka"/>
      <sheetName val="OP Šedé vody"/>
      <sheetName val="SoD_New"/>
      <sheetName val="Příloha k SoD"/>
      <sheetName val="Předávací protokol"/>
      <sheetName val="SoD"/>
      <sheetName val="List1"/>
    </sheetNames>
    <sheetDataSet>
      <sheetData sheetId="0">
        <row r="1">
          <cell r="A1" t="str">
            <v>Hlavní město Praha</v>
          </cell>
          <cell r="B1" t="str">
            <v>Jihočeský</v>
          </cell>
          <cell r="C1" t="str">
            <v>Jihomoravský</v>
          </cell>
          <cell r="D1" t="str">
            <v>Karlovarský</v>
          </cell>
          <cell r="E1" t="str">
            <v>Vysočina</v>
          </cell>
          <cell r="F1" t="str">
            <v>Královéhradecký</v>
          </cell>
          <cell r="G1" t="str">
            <v>Liberecký</v>
          </cell>
          <cell r="H1" t="str">
            <v>Moravskoslezský</v>
          </cell>
          <cell r="I1" t="str">
            <v>Olomoucký</v>
          </cell>
          <cell r="J1" t="str">
            <v>Pardubický</v>
          </cell>
          <cell r="K1" t="str">
            <v>Plzeňský</v>
          </cell>
          <cell r="L1" t="str">
            <v>Středočeský</v>
          </cell>
          <cell r="M1" t="str">
            <v>Ústecký</v>
          </cell>
          <cell r="N1" t="str">
            <v>Zlínský</v>
          </cell>
          <cell r="R1" t="str">
            <v>SINEKO s.r.o.</v>
          </cell>
          <cell r="S1" t="str">
            <v>IRRIGA s.ro.</v>
          </cell>
          <cell r="T1" t="str">
            <v>Gluc PBS s.r.o.</v>
          </cell>
          <cell r="U1" t="str">
            <v>Špaček plast s.r.o.</v>
          </cell>
          <cell r="V1" t="str">
            <v>ELKOPLAST CZ, s.r.o.</v>
          </cell>
          <cell r="W1" t="str">
            <v>Pagáč Plasty</v>
          </cell>
          <cell r="X1" t="str">
            <v>MRAVEC PLAST s.r.o.</v>
          </cell>
          <cell r="Y1" t="str">
            <v>NAŠE JÍMKY s.r.o.</v>
          </cell>
          <cell r="Z1" t="str">
            <v>Vybere žadatel</v>
          </cell>
        </row>
        <row r="2">
          <cell r="A2" t="str">
            <v>-</v>
          </cell>
          <cell r="B2" t="str">
            <v>České Budějovice</v>
          </cell>
          <cell r="C2" t="str">
            <v>Blansko</v>
          </cell>
          <cell r="D2" t="str">
            <v>Cheb</v>
          </cell>
          <cell r="E2" t="str">
            <v>Havlíčkův Brod</v>
          </cell>
          <cell r="F2" t="str">
            <v>Hradec Králové</v>
          </cell>
          <cell r="G2" t="str">
            <v>Česká Lípa</v>
          </cell>
          <cell r="H2" t="str">
            <v>Bruntál</v>
          </cell>
          <cell r="I2" t="str">
            <v>Jeseník</v>
          </cell>
          <cell r="J2" t="str">
            <v>Chrudim</v>
          </cell>
          <cell r="K2" t="str">
            <v>Domažlice</v>
          </cell>
          <cell r="L2" t="str">
            <v>Benešov</v>
          </cell>
          <cell r="M2" t="str">
            <v>Děčín</v>
          </cell>
          <cell r="N2" t="str">
            <v>Kroměříž</v>
          </cell>
          <cell r="R2" t="str">
            <v>1x akumulační nádrž NAUTILUS o celkovém objemu 3 m3</v>
          </cell>
          <cell r="S2" t="str">
            <v>dopsat ručně dle typu</v>
          </cell>
          <cell r="T2" t="str">
            <v>dopsat ručně dle typu</v>
          </cell>
          <cell r="U2" t="str">
            <v>dopsat ručně dle typu</v>
          </cell>
          <cell r="V2" t="str">
            <v>dopsat ručně dle typu</v>
          </cell>
          <cell r="W2" t="str">
            <v>dopsat ručně dle typu</v>
          </cell>
          <cell r="X2" t="str">
            <v>dopsat ručně dle typu</v>
          </cell>
          <cell r="Y2" t="str">
            <v>dopsat ručně dle typu</v>
          </cell>
          <cell r="Z2" t="str">
            <v>1x akumulační nádrž o minimálním objemu XYZ m3</v>
          </cell>
        </row>
        <row r="3">
          <cell r="B3" t="str">
            <v>Český Krumlov</v>
          </cell>
          <cell r="C3" t="str">
            <v>Brno-město</v>
          </cell>
          <cell r="D3" t="str">
            <v>Karlovy Vary</v>
          </cell>
          <cell r="E3" t="str">
            <v>Jihlava</v>
          </cell>
          <cell r="F3" t="str">
            <v>Jičín</v>
          </cell>
          <cell r="G3" t="str">
            <v>Jablonec nad Nisou</v>
          </cell>
          <cell r="H3" t="str">
            <v>Frýdek-Místek</v>
          </cell>
          <cell r="I3" t="str">
            <v>Olomouc</v>
          </cell>
          <cell r="J3" t="str">
            <v>Pardubice</v>
          </cell>
          <cell r="K3" t="str">
            <v>Klatovy</v>
          </cell>
          <cell r="L3" t="str">
            <v>Beroun</v>
          </cell>
          <cell r="M3" t="str">
            <v>Chomutov</v>
          </cell>
          <cell r="N3" t="str">
            <v>Uherské Hradiště</v>
          </cell>
          <cell r="R3" t="str">
            <v>1x akumulační nádrž NAUTILUS o celkovém objemu 5 m3</v>
          </cell>
        </row>
        <row r="4">
          <cell r="B4" t="str">
            <v>Jindřichův Hradec</v>
          </cell>
          <cell r="C4" t="str">
            <v>Brno-venkov</v>
          </cell>
          <cell r="D4" t="str">
            <v>Sokolov</v>
          </cell>
          <cell r="E4" t="str">
            <v>Pelhřimov</v>
          </cell>
          <cell r="F4" t="str">
            <v>Náchod</v>
          </cell>
          <cell r="G4" t="str">
            <v>Liberec</v>
          </cell>
          <cell r="H4" t="str">
            <v>Karviná</v>
          </cell>
          <cell r="I4" t="str">
            <v>Prostějov</v>
          </cell>
          <cell r="J4" t="str">
            <v>Svitavy</v>
          </cell>
          <cell r="K4" t="str">
            <v>Plzeň-jih</v>
          </cell>
          <cell r="L4" t="str">
            <v>Kladno</v>
          </cell>
          <cell r="M4" t="str">
            <v>Litoměřice</v>
          </cell>
          <cell r="N4" t="str">
            <v>Vsetín</v>
          </cell>
          <cell r="R4" t="str">
            <v>1x akumulační nádrž NAUTILUS o celkovém objemu 6 m3</v>
          </cell>
        </row>
        <row r="5">
          <cell r="B5" t="str">
            <v>Písek</v>
          </cell>
          <cell r="C5" t="str">
            <v>Břeclav</v>
          </cell>
          <cell r="E5" t="str">
            <v>Třebíč</v>
          </cell>
          <cell r="F5" t="str">
            <v>Rychnov nad Kněžnou</v>
          </cell>
          <cell r="G5" t="str">
            <v>Semily</v>
          </cell>
          <cell r="H5" t="str">
            <v>Nový Jičín</v>
          </cell>
          <cell r="I5" t="str">
            <v>Přerov</v>
          </cell>
          <cell r="J5" t="str">
            <v>Ústí nad Orlicí</v>
          </cell>
          <cell r="K5" t="str">
            <v>Plzeň-město</v>
          </cell>
          <cell r="L5" t="str">
            <v>Kolín</v>
          </cell>
          <cell r="M5" t="str">
            <v>Louny</v>
          </cell>
          <cell r="N5" t="str">
            <v>Zlín</v>
          </cell>
          <cell r="R5" t="str">
            <v>1x akumulační nádrž NAUTILUS o celkovém objemu 7 m3</v>
          </cell>
        </row>
        <row r="6">
          <cell r="B6" t="str">
            <v>Prachatice</v>
          </cell>
          <cell r="C6" t="str">
            <v>Hodonín</v>
          </cell>
          <cell r="E6" t="str">
            <v>Žďár nad Sázavou</v>
          </cell>
          <cell r="F6" t="str">
            <v>Trutnov</v>
          </cell>
          <cell r="H6" t="str">
            <v>Opava</v>
          </cell>
          <cell r="I6" t="str">
            <v>Šumperk</v>
          </cell>
          <cell r="K6" t="str">
            <v>Plzeň-sever</v>
          </cell>
          <cell r="L6" t="str">
            <v>Kutná Hora</v>
          </cell>
          <cell r="M6" t="str">
            <v>Most</v>
          </cell>
          <cell r="R6" t="str">
            <v>1x akumulační nádrž NAUTILUS o celkovém objemu 9 m3</v>
          </cell>
        </row>
        <row r="7">
          <cell r="B7" t="str">
            <v>Strakonice</v>
          </cell>
          <cell r="C7" t="str">
            <v>Vyškov</v>
          </cell>
          <cell r="H7" t="str">
            <v>Ostrava-město</v>
          </cell>
          <cell r="K7" t="str">
            <v>Rokycany</v>
          </cell>
          <cell r="L7" t="str">
            <v>Mělník</v>
          </cell>
          <cell r="M7" t="str">
            <v>Teplice</v>
          </cell>
          <cell r="R7" t="str">
            <v>1x akumulační nádrž NAUTILUS o celkovém objemu12 m3</v>
          </cell>
        </row>
        <row r="8">
          <cell r="B8" t="str">
            <v>Tábor</v>
          </cell>
          <cell r="C8" t="str">
            <v>Znojmo</v>
          </cell>
          <cell r="K8" t="str">
            <v>Tachov</v>
          </cell>
          <cell r="L8" t="str">
            <v>Mladá Boleslav</v>
          </cell>
          <cell r="M8" t="str">
            <v>Ústí nad Labem</v>
          </cell>
        </row>
        <row r="9">
          <cell r="L9" t="str">
            <v>Nymburk</v>
          </cell>
        </row>
        <row r="10">
          <cell r="L10" t="str">
            <v>Praha-východ</v>
          </cell>
        </row>
        <row r="11">
          <cell r="L11" t="str">
            <v>Praha-západ</v>
          </cell>
        </row>
        <row r="12">
          <cell r="L12" t="str">
            <v>Příbram</v>
          </cell>
        </row>
        <row r="13">
          <cell r="L13" t="str">
            <v>Rakovník</v>
          </cell>
        </row>
      </sheetData>
      <sheetData sheetId="1" refreshError="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Motiv Office 2013–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6D8593-C580-46A4-8761-28BB1CADF323}">
  <sheetPr>
    <tabColor rgb="FFFFFF00"/>
  </sheetPr>
  <dimension ref="A1:AB407"/>
  <sheetViews>
    <sheetView view="pageLayout" workbookViewId="0" topLeftCell="A7">
      <selection activeCell="L9" sqref="L9"/>
    </sheetView>
  </sheetViews>
  <sheetFormatPr defaultColWidth="9.8515625" defaultRowHeight="15"/>
  <cols>
    <col min="1" max="25" width="3.421875" style="1" customWidth="1"/>
    <col min="26" max="27" width="3.57421875" style="1" customWidth="1"/>
    <col min="28" max="16384" width="9.8515625" style="1" customWidth="1"/>
  </cols>
  <sheetData>
    <row r="1" ht="18.75">
      <c r="M1" s="2" t="s">
        <v>0</v>
      </c>
    </row>
    <row r="3" ht="18.75">
      <c r="M3" s="3" t="s">
        <v>102</v>
      </c>
    </row>
    <row r="4" ht="18.75">
      <c r="M4" s="2" t="str">
        <f>C7</f>
        <v>Město Chomutov</v>
      </c>
    </row>
    <row r="6" spans="3:28" ht="15">
      <c r="C6" s="4" t="s">
        <v>1</v>
      </c>
      <c r="D6" s="5"/>
      <c r="E6" s="5"/>
      <c r="F6" s="5"/>
      <c r="G6" s="5"/>
      <c r="R6" s="6" t="s">
        <v>2</v>
      </c>
      <c r="AB6" s="7"/>
    </row>
    <row r="7" spans="3:28" ht="15">
      <c r="C7" s="5" t="s">
        <v>103</v>
      </c>
      <c r="D7" s="5"/>
      <c r="E7" s="5"/>
      <c r="F7" s="5"/>
      <c r="G7" s="5"/>
      <c r="R7" s="104"/>
      <c r="S7" s="104"/>
      <c r="T7" s="104"/>
      <c r="U7" s="104"/>
      <c r="V7" s="104"/>
      <c r="AB7" s="7"/>
    </row>
    <row r="8" spans="3:22" ht="15">
      <c r="C8" s="8" t="s">
        <v>104</v>
      </c>
      <c r="D8" s="8"/>
      <c r="E8" s="8"/>
      <c r="F8" s="8"/>
      <c r="G8" s="8"/>
      <c r="R8" s="121"/>
      <c r="S8" s="121"/>
      <c r="T8" s="121"/>
      <c r="U8" s="121"/>
      <c r="V8" s="121"/>
    </row>
    <row r="9" spans="3:28" ht="15">
      <c r="C9" s="8" t="s">
        <v>105</v>
      </c>
      <c r="D9" s="8"/>
      <c r="E9" s="8"/>
      <c r="F9" s="8"/>
      <c r="G9" s="8"/>
      <c r="R9" s="121"/>
      <c r="S9" s="121"/>
      <c r="T9" s="121"/>
      <c r="U9" s="121"/>
      <c r="V9" s="121"/>
      <c r="AB9" s="7"/>
    </row>
    <row r="10" spans="3:22" ht="15">
      <c r="C10" s="8" t="s">
        <v>106</v>
      </c>
      <c r="D10" s="8"/>
      <c r="E10" s="8"/>
      <c r="F10" s="8"/>
      <c r="G10" s="8"/>
      <c r="R10" s="121"/>
      <c r="S10" s="121"/>
      <c r="T10" s="121"/>
      <c r="U10" s="121"/>
      <c r="V10" s="121"/>
    </row>
    <row r="11" spans="3:28" ht="15">
      <c r="C11" s="8" t="s">
        <v>107</v>
      </c>
      <c r="D11" s="8"/>
      <c r="E11" s="8"/>
      <c r="F11" s="8"/>
      <c r="G11" s="8"/>
      <c r="R11" s="121"/>
      <c r="S11" s="121"/>
      <c r="T11" s="121"/>
      <c r="U11" s="121"/>
      <c r="V11" s="121"/>
      <c r="AB11" s="9"/>
    </row>
    <row r="13" ht="15">
      <c r="B13" s="6" t="s">
        <v>3</v>
      </c>
    </row>
    <row r="14" spans="2:24" ht="15" customHeight="1">
      <c r="B14" s="89" t="s">
        <v>4</v>
      </c>
      <c r="C14" s="89"/>
      <c r="D14" s="89"/>
      <c r="E14" s="89"/>
      <c r="F14" s="89"/>
      <c r="G14" s="89"/>
      <c r="H14" s="89"/>
      <c r="I14" s="89"/>
      <c r="J14" s="89"/>
      <c r="K14" s="89"/>
      <c r="L14" s="89"/>
      <c r="M14" s="89"/>
      <c r="N14" s="89"/>
      <c r="O14" s="89"/>
      <c r="P14" s="120"/>
      <c r="Q14" s="93">
        <v>0</v>
      </c>
      <c r="R14" s="94"/>
      <c r="S14" s="94"/>
      <c r="T14" s="94"/>
      <c r="U14" s="94"/>
      <c r="V14" s="94"/>
      <c r="W14" s="97" t="s">
        <v>5</v>
      </c>
      <c r="X14" s="98"/>
    </row>
    <row r="15" spans="2:24" ht="15" customHeight="1">
      <c r="B15" s="89"/>
      <c r="C15" s="89"/>
      <c r="D15" s="89"/>
      <c r="E15" s="89"/>
      <c r="F15" s="89"/>
      <c r="G15" s="89"/>
      <c r="H15" s="89"/>
      <c r="I15" s="89"/>
      <c r="J15" s="89"/>
      <c r="K15" s="89"/>
      <c r="L15" s="89"/>
      <c r="M15" s="89"/>
      <c r="N15" s="89"/>
      <c r="O15" s="89"/>
      <c r="P15" s="120"/>
      <c r="Q15" s="110"/>
      <c r="R15" s="107"/>
      <c r="S15" s="107"/>
      <c r="T15" s="107"/>
      <c r="U15" s="107"/>
      <c r="V15" s="107"/>
      <c r="W15" s="108"/>
      <c r="X15" s="109"/>
    </row>
    <row r="16" spans="2:24" ht="15" customHeight="1">
      <c r="B16" s="89" t="s">
        <v>6</v>
      </c>
      <c r="C16" s="89"/>
      <c r="D16" s="89"/>
      <c r="E16" s="89"/>
      <c r="F16" s="89"/>
      <c r="G16" s="89"/>
      <c r="H16" s="89"/>
      <c r="I16" s="89"/>
      <c r="J16" s="89"/>
      <c r="K16" s="89"/>
      <c r="L16" s="89"/>
      <c r="M16" s="89"/>
      <c r="N16" s="89"/>
      <c r="O16" s="89"/>
      <c r="P16" s="89"/>
      <c r="Q16" s="93">
        <v>0</v>
      </c>
      <c r="R16" s="94"/>
      <c r="S16" s="94"/>
      <c r="T16" s="94"/>
      <c r="U16" s="94"/>
      <c r="V16" s="94"/>
      <c r="W16" s="97" t="s">
        <v>5</v>
      </c>
      <c r="X16" s="98"/>
    </row>
    <row r="17" spans="2:24" ht="15" customHeight="1">
      <c r="B17" s="89"/>
      <c r="C17" s="89"/>
      <c r="D17" s="89"/>
      <c r="E17" s="89"/>
      <c r="F17" s="89"/>
      <c r="G17" s="89"/>
      <c r="H17" s="89"/>
      <c r="I17" s="89"/>
      <c r="J17" s="89"/>
      <c r="K17" s="89"/>
      <c r="L17" s="89"/>
      <c r="M17" s="89"/>
      <c r="N17" s="89"/>
      <c r="O17" s="89"/>
      <c r="P17" s="89"/>
      <c r="Q17" s="110"/>
      <c r="R17" s="107"/>
      <c r="S17" s="107"/>
      <c r="T17" s="107"/>
      <c r="U17" s="107"/>
      <c r="V17" s="107"/>
      <c r="W17" s="108"/>
      <c r="X17" s="109"/>
    </row>
    <row r="18" spans="2:24" ht="15" customHeight="1">
      <c r="B18" s="89" t="s">
        <v>7</v>
      </c>
      <c r="C18" s="89"/>
      <c r="D18" s="89"/>
      <c r="E18" s="89"/>
      <c r="F18" s="89"/>
      <c r="G18" s="89"/>
      <c r="H18" s="89"/>
      <c r="I18" s="89"/>
      <c r="J18" s="89"/>
      <c r="K18" s="89"/>
      <c r="L18" s="89"/>
      <c r="M18" s="89"/>
      <c r="N18" s="89"/>
      <c r="O18" s="89"/>
      <c r="P18" s="89"/>
      <c r="Q18" s="93">
        <f>SUM('9.2'!Z4:AG4,'9.2'!Z114:AG114)</f>
        <v>0</v>
      </c>
      <c r="R18" s="94"/>
      <c r="S18" s="94"/>
      <c r="T18" s="94"/>
      <c r="U18" s="94"/>
      <c r="V18" s="94"/>
      <c r="W18" s="97" t="s">
        <v>5</v>
      </c>
      <c r="X18" s="98"/>
    </row>
    <row r="19" spans="2:24" ht="15" customHeight="1">
      <c r="B19" s="89"/>
      <c r="C19" s="89"/>
      <c r="D19" s="89"/>
      <c r="E19" s="89"/>
      <c r="F19" s="89"/>
      <c r="G19" s="89"/>
      <c r="H19" s="89"/>
      <c r="I19" s="89"/>
      <c r="J19" s="89"/>
      <c r="K19" s="89"/>
      <c r="L19" s="89"/>
      <c r="M19" s="89"/>
      <c r="N19" s="89"/>
      <c r="O19" s="89"/>
      <c r="P19" s="89"/>
      <c r="Q19" s="110"/>
      <c r="R19" s="107"/>
      <c r="S19" s="107"/>
      <c r="T19" s="107"/>
      <c r="U19" s="107"/>
      <c r="V19" s="107"/>
      <c r="W19" s="108"/>
      <c r="X19" s="109"/>
    </row>
    <row r="20" spans="2:24" ht="15" customHeight="1">
      <c r="B20" s="89" t="s">
        <v>8</v>
      </c>
      <c r="C20" s="89"/>
      <c r="D20" s="89"/>
      <c r="E20" s="89"/>
      <c r="F20" s="89"/>
      <c r="G20" s="89"/>
      <c r="H20" s="89"/>
      <c r="I20" s="89"/>
      <c r="J20" s="89"/>
      <c r="K20" s="89"/>
      <c r="L20" s="89"/>
      <c r="M20" s="89"/>
      <c r="N20" s="89"/>
      <c r="O20" s="89"/>
      <c r="P20" s="89"/>
      <c r="Q20" s="93">
        <v>0</v>
      </c>
      <c r="R20" s="94"/>
      <c r="S20" s="94"/>
      <c r="T20" s="94"/>
      <c r="U20" s="94"/>
      <c r="V20" s="94"/>
      <c r="W20" s="97" t="s">
        <v>5</v>
      </c>
      <c r="X20" s="98"/>
    </row>
    <row r="21" spans="2:28" ht="15" customHeight="1">
      <c r="B21" s="89"/>
      <c r="C21" s="89"/>
      <c r="D21" s="89"/>
      <c r="E21" s="89"/>
      <c r="F21" s="89"/>
      <c r="G21" s="89"/>
      <c r="H21" s="89"/>
      <c r="I21" s="89"/>
      <c r="J21" s="89"/>
      <c r="K21" s="89"/>
      <c r="L21" s="89"/>
      <c r="M21" s="89"/>
      <c r="N21" s="89"/>
      <c r="O21" s="89"/>
      <c r="P21" s="89"/>
      <c r="Q21" s="110"/>
      <c r="R21" s="107"/>
      <c r="S21" s="107"/>
      <c r="T21" s="107"/>
      <c r="U21" s="107"/>
      <c r="V21" s="107"/>
      <c r="W21" s="108"/>
      <c r="X21" s="109"/>
      <c r="AB21" s="10"/>
    </row>
    <row r="22" spans="2:28" ht="15" customHeight="1">
      <c r="B22" s="89" t="s">
        <v>9</v>
      </c>
      <c r="C22" s="89"/>
      <c r="D22" s="89"/>
      <c r="E22" s="89"/>
      <c r="F22" s="89"/>
      <c r="G22" s="89"/>
      <c r="H22" s="89"/>
      <c r="I22" s="89"/>
      <c r="J22" s="89"/>
      <c r="K22" s="89"/>
      <c r="L22" s="89"/>
      <c r="M22" s="89"/>
      <c r="N22" s="89"/>
      <c r="O22" s="89"/>
      <c r="P22" s="89"/>
      <c r="Q22" s="93">
        <f>'9.2'!Z132+'9.2'!AD132</f>
        <v>0</v>
      </c>
      <c r="R22" s="94"/>
      <c r="S22" s="94"/>
      <c r="T22" s="94"/>
      <c r="U22" s="94"/>
      <c r="V22" s="94"/>
      <c r="W22" s="97" t="s">
        <v>5</v>
      </c>
      <c r="X22" s="98"/>
      <c r="AB22" s="10"/>
    </row>
    <row r="23" spans="2:24" ht="15" customHeight="1">
      <c r="B23" s="89"/>
      <c r="C23" s="89"/>
      <c r="D23" s="89"/>
      <c r="E23" s="89"/>
      <c r="F23" s="89"/>
      <c r="G23" s="89"/>
      <c r="H23" s="89"/>
      <c r="I23" s="89"/>
      <c r="J23" s="89"/>
      <c r="K23" s="89"/>
      <c r="L23" s="89"/>
      <c r="M23" s="89"/>
      <c r="N23" s="89"/>
      <c r="O23" s="89"/>
      <c r="P23" s="89"/>
      <c r="Q23" s="110"/>
      <c r="R23" s="107"/>
      <c r="S23" s="107"/>
      <c r="T23" s="107"/>
      <c r="U23" s="107"/>
      <c r="V23" s="107"/>
      <c r="W23" s="108"/>
      <c r="X23" s="109"/>
    </row>
    <row r="24" spans="2:24" ht="15" customHeight="1">
      <c r="B24" s="111" t="s">
        <v>10</v>
      </c>
      <c r="C24" s="111"/>
      <c r="D24" s="111"/>
      <c r="E24" s="111"/>
      <c r="F24" s="111"/>
      <c r="G24" s="111"/>
      <c r="H24" s="111"/>
      <c r="I24" s="111"/>
      <c r="J24" s="111"/>
      <c r="K24" s="111"/>
      <c r="L24" s="111"/>
      <c r="M24" s="111"/>
      <c r="N24" s="111"/>
      <c r="O24" s="111"/>
      <c r="P24" s="111"/>
      <c r="Q24" s="112">
        <f>SUM(Q14:V23)</f>
        <v>0</v>
      </c>
      <c r="R24" s="113"/>
      <c r="S24" s="113"/>
      <c r="T24" s="113"/>
      <c r="U24" s="113"/>
      <c r="V24" s="113"/>
      <c r="W24" s="116" t="s">
        <v>5</v>
      </c>
      <c r="X24" s="117"/>
    </row>
    <row r="25" spans="2:24" ht="15" customHeight="1">
      <c r="B25" s="111"/>
      <c r="C25" s="111"/>
      <c r="D25" s="111"/>
      <c r="E25" s="111"/>
      <c r="F25" s="111"/>
      <c r="G25" s="111"/>
      <c r="H25" s="111"/>
      <c r="I25" s="111"/>
      <c r="J25" s="111"/>
      <c r="K25" s="111"/>
      <c r="L25" s="111"/>
      <c r="M25" s="111"/>
      <c r="N25" s="111"/>
      <c r="O25" s="111"/>
      <c r="P25" s="111"/>
      <c r="Q25" s="114"/>
      <c r="R25" s="115"/>
      <c r="S25" s="115"/>
      <c r="T25" s="115"/>
      <c r="U25" s="115"/>
      <c r="V25" s="115"/>
      <c r="W25" s="118"/>
      <c r="X25" s="119"/>
    </row>
    <row r="26" spans="17:22" ht="15">
      <c r="Q26" s="11"/>
      <c r="R26" s="11"/>
      <c r="S26" s="11"/>
      <c r="T26" s="11"/>
      <c r="U26" s="11"/>
      <c r="V26" s="11"/>
    </row>
    <row r="27" spans="2:22" ht="15">
      <c r="B27" s="6" t="s">
        <v>11</v>
      </c>
      <c r="Q27" s="11"/>
      <c r="R27" s="11"/>
      <c r="S27" s="11"/>
      <c r="T27" s="11"/>
      <c r="U27" s="11"/>
      <c r="V27" s="11"/>
    </row>
    <row r="28" spans="2:24" ht="15">
      <c r="B28" s="89" t="s">
        <v>12</v>
      </c>
      <c r="C28" s="89"/>
      <c r="D28" s="89"/>
      <c r="E28" s="89"/>
      <c r="F28" s="89"/>
      <c r="G28" s="89"/>
      <c r="H28" s="89"/>
      <c r="I28" s="89"/>
      <c r="J28" s="89"/>
      <c r="K28" s="91" t="s">
        <v>13</v>
      </c>
      <c r="L28" s="91"/>
      <c r="M28" s="91"/>
      <c r="N28" s="91"/>
      <c r="O28" s="91"/>
      <c r="P28" s="91"/>
      <c r="Q28" s="93">
        <v>0</v>
      </c>
      <c r="R28" s="94"/>
      <c r="S28" s="94"/>
      <c r="T28" s="94"/>
      <c r="U28" s="94"/>
      <c r="V28" s="94"/>
      <c r="W28" s="97" t="s">
        <v>5</v>
      </c>
      <c r="X28" s="98"/>
    </row>
    <row r="29" spans="2:24" ht="15">
      <c r="B29" s="89"/>
      <c r="C29" s="89"/>
      <c r="D29" s="89"/>
      <c r="E29" s="89"/>
      <c r="F29" s="89"/>
      <c r="G29" s="89"/>
      <c r="H29" s="89"/>
      <c r="I29" s="89"/>
      <c r="J29" s="89"/>
      <c r="K29" s="91"/>
      <c r="L29" s="91"/>
      <c r="M29" s="91"/>
      <c r="N29" s="91"/>
      <c r="O29" s="91"/>
      <c r="P29" s="91"/>
      <c r="Q29" s="110"/>
      <c r="R29" s="107"/>
      <c r="S29" s="107"/>
      <c r="T29" s="107"/>
      <c r="U29" s="107"/>
      <c r="V29" s="107"/>
      <c r="W29" s="108"/>
      <c r="X29" s="109"/>
    </row>
    <row r="30" spans="2:24" ht="15">
      <c r="B30" s="89" t="s">
        <v>14</v>
      </c>
      <c r="C30" s="89"/>
      <c r="D30" s="89"/>
      <c r="E30" s="89"/>
      <c r="F30" s="89"/>
      <c r="G30" s="89"/>
      <c r="H30" s="89"/>
      <c r="I30" s="89"/>
      <c r="J30" s="89"/>
      <c r="K30" s="91" t="s">
        <v>13</v>
      </c>
      <c r="L30" s="91"/>
      <c r="M30" s="91"/>
      <c r="N30" s="91"/>
      <c r="O30" s="91"/>
      <c r="P30" s="91"/>
      <c r="Q30" s="93">
        <v>0</v>
      </c>
      <c r="R30" s="94"/>
      <c r="S30" s="94"/>
      <c r="T30" s="94"/>
      <c r="U30" s="94"/>
      <c r="V30" s="94"/>
      <c r="W30" s="97" t="s">
        <v>5</v>
      </c>
      <c r="X30" s="98"/>
    </row>
    <row r="31" spans="2:24" ht="15">
      <c r="B31" s="89"/>
      <c r="C31" s="89"/>
      <c r="D31" s="89"/>
      <c r="E31" s="89"/>
      <c r="F31" s="89"/>
      <c r="G31" s="89"/>
      <c r="H31" s="89"/>
      <c r="I31" s="89"/>
      <c r="J31" s="89"/>
      <c r="K31" s="91"/>
      <c r="L31" s="91"/>
      <c r="M31" s="91"/>
      <c r="N31" s="91"/>
      <c r="O31" s="91"/>
      <c r="P31" s="91"/>
      <c r="Q31" s="110"/>
      <c r="R31" s="107"/>
      <c r="S31" s="107"/>
      <c r="T31" s="107"/>
      <c r="U31" s="107"/>
      <c r="V31" s="107"/>
      <c r="W31" s="108"/>
      <c r="X31" s="109"/>
    </row>
    <row r="32" spans="2:24" ht="15">
      <c r="B32" s="89" t="s">
        <v>15</v>
      </c>
      <c r="C32" s="89"/>
      <c r="D32" s="89"/>
      <c r="E32" s="89"/>
      <c r="F32" s="89"/>
      <c r="G32" s="89"/>
      <c r="H32" s="89"/>
      <c r="I32" s="89"/>
      <c r="J32" s="89"/>
      <c r="K32" s="91" t="s">
        <v>16</v>
      </c>
      <c r="L32" s="91"/>
      <c r="M32" s="91"/>
      <c r="N32" s="91"/>
      <c r="O32" s="91"/>
      <c r="P32" s="91"/>
      <c r="Q32" s="93">
        <f>Q24</f>
        <v>0</v>
      </c>
      <c r="R32" s="94"/>
      <c r="S32" s="94"/>
      <c r="T32" s="94"/>
      <c r="U32" s="94"/>
      <c r="V32" s="94"/>
      <c r="W32" s="97" t="s">
        <v>5</v>
      </c>
      <c r="X32" s="98"/>
    </row>
    <row r="33" spans="2:24" ht="15">
      <c r="B33" s="89"/>
      <c r="C33" s="89"/>
      <c r="D33" s="89"/>
      <c r="E33" s="89"/>
      <c r="F33" s="89"/>
      <c r="G33" s="89"/>
      <c r="H33" s="89"/>
      <c r="I33" s="89"/>
      <c r="J33" s="89"/>
      <c r="K33" s="91"/>
      <c r="L33" s="91"/>
      <c r="M33" s="91"/>
      <c r="N33" s="91"/>
      <c r="O33" s="91"/>
      <c r="P33" s="91"/>
      <c r="Q33" s="110"/>
      <c r="R33" s="107"/>
      <c r="S33" s="107"/>
      <c r="T33" s="107"/>
      <c r="U33" s="107"/>
      <c r="V33" s="107"/>
      <c r="W33" s="108"/>
      <c r="X33" s="109"/>
    </row>
    <row r="34" spans="2:24" ht="15">
      <c r="B34" s="89" t="s">
        <v>17</v>
      </c>
      <c r="C34" s="89"/>
      <c r="D34" s="89"/>
      <c r="E34" s="89"/>
      <c r="F34" s="89"/>
      <c r="G34" s="89"/>
      <c r="H34" s="89"/>
      <c r="I34" s="89"/>
      <c r="J34" s="89"/>
      <c r="K34" s="91" t="s">
        <v>16</v>
      </c>
      <c r="L34" s="91"/>
      <c r="M34" s="91"/>
      <c r="N34" s="91"/>
      <c r="O34" s="91"/>
      <c r="P34" s="91"/>
      <c r="Q34" s="93">
        <f>Q32*0.21</f>
        <v>0</v>
      </c>
      <c r="R34" s="94"/>
      <c r="S34" s="94"/>
      <c r="T34" s="94"/>
      <c r="U34" s="94"/>
      <c r="V34" s="94"/>
      <c r="W34" s="97" t="s">
        <v>5</v>
      </c>
      <c r="X34" s="98"/>
    </row>
    <row r="35" spans="2:24" ht="15">
      <c r="B35" s="90"/>
      <c r="C35" s="90"/>
      <c r="D35" s="90"/>
      <c r="E35" s="90"/>
      <c r="F35" s="90"/>
      <c r="G35" s="90"/>
      <c r="H35" s="90"/>
      <c r="I35" s="90"/>
      <c r="J35" s="90"/>
      <c r="K35" s="92"/>
      <c r="L35" s="92"/>
      <c r="M35" s="92"/>
      <c r="N35" s="92"/>
      <c r="O35" s="92"/>
      <c r="P35" s="92"/>
      <c r="Q35" s="95"/>
      <c r="R35" s="96"/>
      <c r="S35" s="96"/>
      <c r="T35" s="96"/>
      <c r="U35" s="96"/>
      <c r="V35" s="96"/>
      <c r="W35" s="99"/>
      <c r="X35" s="100"/>
    </row>
    <row r="36" spans="2:24" ht="15">
      <c r="B36" s="101" t="s">
        <v>18</v>
      </c>
      <c r="C36" s="102"/>
      <c r="D36" s="102"/>
      <c r="E36" s="102"/>
      <c r="F36" s="102"/>
      <c r="G36" s="102"/>
      <c r="H36" s="102"/>
      <c r="I36" s="102"/>
      <c r="J36" s="102"/>
      <c r="K36" s="105"/>
      <c r="L36" s="105"/>
      <c r="M36" s="105"/>
      <c r="N36" s="105"/>
      <c r="O36" s="105"/>
      <c r="P36" s="105"/>
      <c r="Q36" s="94">
        <v>0</v>
      </c>
      <c r="R36" s="94"/>
      <c r="S36" s="94"/>
      <c r="T36" s="94"/>
      <c r="U36" s="94"/>
      <c r="V36" s="94"/>
      <c r="W36" s="97" t="s">
        <v>5</v>
      </c>
      <c r="X36" s="98"/>
    </row>
    <row r="37" spans="2:24" ht="15">
      <c r="B37" s="103"/>
      <c r="C37" s="104"/>
      <c r="D37" s="104"/>
      <c r="E37" s="104"/>
      <c r="F37" s="104"/>
      <c r="G37" s="104"/>
      <c r="H37" s="104"/>
      <c r="I37" s="104"/>
      <c r="J37" s="104"/>
      <c r="K37" s="106"/>
      <c r="L37" s="106"/>
      <c r="M37" s="106"/>
      <c r="N37" s="106"/>
      <c r="O37" s="106"/>
      <c r="P37" s="106"/>
      <c r="Q37" s="107"/>
      <c r="R37" s="107"/>
      <c r="S37" s="107"/>
      <c r="T37" s="107"/>
      <c r="U37" s="107"/>
      <c r="V37" s="107"/>
      <c r="W37" s="108"/>
      <c r="X37" s="109"/>
    </row>
    <row r="38" spans="2:24" ht="15">
      <c r="B38" s="79" t="s">
        <v>19</v>
      </c>
      <c r="C38" s="80"/>
      <c r="D38" s="80"/>
      <c r="E38" s="80"/>
      <c r="F38" s="80"/>
      <c r="G38" s="80"/>
      <c r="H38" s="80"/>
      <c r="I38" s="80"/>
      <c r="J38" s="80"/>
      <c r="K38" s="80"/>
      <c r="L38" s="80"/>
      <c r="M38" s="80"/>
      <c r="N38" s="80"/>
      <c r="O38" s="80"/>
      <c r="P38" s="80"/>
      <c r="Q38" s="83">
        <f>Q32+Q34</f>
        <v>0</v>
      </c>
      <c r="R38" s="83"/>
      <c r="S38" s="83"/>
      <c r="T38" s="83"/>
      <c r="U38" s="83"/>
      <c r="V38" s="83"/>
      <c r="W38" s="85" t="s">
        <v>5</v>
      </c>
      <c r="X38" s="86"/>
    </row>
    <row r="39" spans="2:24" ht="15">
      <c r="B39" s="81"/>
      <c r="C39" s="82"/>
      <c r="D39" s="82"/>
      <c r="E39" s="82"/>
      <c r="F39" s="82"/>
      <c r="G39" s="82"/>
      <c r="H39" s="82"/>
      <c r="I39" s="82"/>
      <c r="J39" s="82"/>
      <c r="K39" s="82"/>
      <c r="L39" s="82"/>
      <c r="M39" s="82"/>
      <c r="N39" s="82"/>
      <c r="O39" s="82"/>
      <c r="P39" s="82"/>
      <c r="Q39" s="84"/>
      <c r="R39" s="84"/>
      <c r="S39" s="84"/>
      <c r="T39" s="84"/>
      <c r="U39" s="84"/>
      <c r="V39" s="84"/>
      <c r="W39" s="87"/>
      <c r="X39" s="88"/>
    </row>
    <row r="41" spans="2:17" ht="15">
      <c r="B41" s="1" t="s">
        <v>20</v>
      </c>
      <c r="C41" s="5"/>
      <c r="D41" s="5"/>
      <c r="E41" s="5"/>
      <c r="F41" s="5"/>
      <c r="G41" s="5"/>
      <c r="H41" s="5"/>
      <c r="J41" s="1" t="s">
        <v>21</v>
      </c>
      <c r="L41" s="5"/>
      <c r="M41" s="5"/>
      <c r="N41" s="5"/>
      <c r="O41" s="5"/>
      <c r="P41" s="5"/>
      <c r="Q41" s="5"/>
    </row>
    <row r="43" spans="26:27" ht="15" customHeight="1">
      <c r="Z43" s="6"/>
      <c r="AA43" s="6"/>
    </row>
    <row r="44" spans="26:27" ht="15" customHeight="1">
      <c r="Z44" s="6"/>
      <c r="AA44" s="6"/>
    </row>
    <row r="45" spans="5:22" ht="15">
      <c r="E45" s="12"/>
      <c r="F45" s="12" t="s">
        <v>22</v>
      </c>
      <c r="G45" s="12"/>
      <c r="H45" s="12"/>
      <c r="I45" s="12"/>
      <c r="J45" s="12"/>
      <c r="Q45" s="12"/>
      <c r="R45" s="12" t="s">
        <v>23</v>
      </c>
      <c r="S45" s="12"/>
      <c r="T45" s="12"/>
      <c r="U45" s="12"/>
      <c r="V45" s="12"/>
    </row>
    <row r="46" spans="1:25" s="6" customFormat="1" ht="15.75" customHeight="1">
      <c r="A46" s="1"/>
      <c r="B46" s="1"/>
      <c r="C46" s="1"/>
      <c r="D46" s="1"/>
      <c r="E46" s="1"/>
      <c r="F46" s="1"/>
      <c r="G46" s="1"/>
      <c r="H46" s="1"/>
      <c r="I46" s="1"/>
      <c r="J46" s="1"/>
      <c r="K46" s="1"/>
      <c r="L46" s="1"/>
      <c r="M46" s="1"/>
      <c r="N46" s="1"/>
      <c r="O46" s="1"/>
      <c r="P46" s="1"/>
      <c r="Q46" s="1"/>
      <c r="R46" s="1"/>
      <c r="S46" s="1"/>
      <c r="T46" s="1"/>
      <c r="U46" s="1"/>
      <c r="V46" s="1"/>
      <c r="W46" s="1"/>
      <c r="X46" s="1"/>
      <c r="Y46" s="1"/>
    </row>
    <row r="47" spans="1:25" s="6" customFormat="1" ht="15">
      <c r="A47" s="1"/>
      <c r="B47" s="1"/>
      <c r="C47" s="1"/>
      <c r="D47" s="1"/>
      <c r="E47" s="1"/>
      <c r="F47" s="1"/>
      <c r="G47" s="1"/>
      <c r="H47" s="1"/>
      <c r="I47" s="1"/>
      <c r="J47" s="1"/>
      <c r="K47" s="1"/>
      <c r="L47" s="1"/>
      <c r="M47" s="1"/>
      <c r="N47" s="1"/>
      <c r="O47" s="1"/>
      <c r="P47" s="1"/>
      <c r="Q47" s="1"/>
      <c r="R47" s="1"/>
      <c r="S47" s="1"/>
      <c r="T47" s="1"/>
      <c r="U47" s="1"/>
      <c r="V47" s="1"/>
      <c r="W47" s="1"/>
      <c r="X47" s="1"/>
      <c r="Y47" s="1"/>
    </row>
    <row r="48" ht="15">
      <c r="AA48" s="6"/>
    </row>
    <row r="49" ht="15">
      <c r="AA49" s="6"/>
    </row>
    <row r="50" spans="1:26" s="6" customFormat="1" ht="1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s="6" customFormat="1" ht="15">
      <c r="A51" s="1"/>
      <c r="B51" s="1"/>
      <c r="C51" s="1"/>
      <c r="D51" s="1"/>
      <c r="E51" s="1"/>
      <c r="F51" s="1"/>
      <c r="G51" s="1"/>
      <c r="H51" s="1"/>
      <c r="I51" s="1"/>
      <c r="J51" s="1"/>
      <c r="K51" s="1"/>
      <c r="L51" s="1"/>
      <c r="M51" s="1"/>
      <c r="N51" s="1"/>
      <c r="O51" s="1"/>
      <c r="P51" s="1"/>
      <c r="Q51" s="1"/>
      <c r="R51" s="1"/>
      <c r="S51" s="1"/>
      <c r="T51" s="1"/>
      <c r="U51" s="1"/>
      <c r="V51" s="1"/>
      <c r="W51" s="1"/>
      <c r="X51" s="1"/>
      <c r="Y51" s="1"/>
      <c r="Z51" s="1"/>
    </row>
    <row r="52" ht="15">
      <c r="AA52" s="6"/>
    </row>
    <row r="53" ht="15">
      <c r="AA53" s="6"/>
    </row>
    <row r="54" spans="26:27" ht="15">
      <c r="Z54" s="6"/>
      <c r="AA54" s="6"/>
    </row>
    <row r="55" spans="26:27" ht="15">
      <c r="Z55" s="6"/>
      <c r="AA55" s="6"/>
    </row>
    <row r="56" spans="26:27" ht="15">
      <c r="Z56" s="13"/>
      <c r="AA56" s="14"/>
    </row>
    <row r="57" ht="15">
      <c r="AA57" s="6"/>
    </row>
    <row r="58" spans="26:27" ht="15">
      <c r="Z58" s="6"/>
      <c r="AA58" s="6"/>
    </row>
    <row r="59" spans="26:27" ht="15">
      <c r="Z59" s="6"/>
      <c r="AA59" s="6"/>
    </row>
    <row r="60" spans="26:27" ht="15">
      <c r="Z60" s="13"/>
      <c r="AA60" s="14"/>
    </row>
    <row r="61" spans="26:27" ht="15">
      <c r="Z61" s="13"/>
      <c r="AA61" s="14"/>
    </row>
    <row r="62" ht="15">
      <c r="AA62" s="6"/>
    </row>
    <row r="63" spans="27:28" ht="15">
      <c r="AA63" s="6"/>
      <c r="AB63" s="10"/>
    </row>
    <row r="64" ht="15">
      <c r="AA64" s="6"/>
    </row>
    <row r="65" ht="15">
      <c r="AA65" s="6"/>
    </row>
    <row r="66" ht="15">
      <c r="AA66" s="6"/>
    </row>
    <row r="67" ht="15">
      <c r="AA67" s="6"/>
    </row>
    <row r="68" ht="15">
      <c r="AA68" s="6"/>
    </row>
    <row r="69" ht="15">
      <c r="AA69" s="6"/>
    </row>
    <row r="70" ht="15">
      <c r="AA70" s="6"/>
    </row>
    <row r="71" ht="15">
      <c r="AA71" s="6"/>
    </row>
    <row r="72" ht="15">
      <c r="AA72" s="6"/>
    </row>
    <row r="73" ht="15">
      <c r="AA73" s="6"/>
    </row>
    <row r="74" ht="15">
      <c r="AA74" s="6"/>
    </row>
    <row r="97" spans="26:27" ht="15" customHeight="1">
      <c r="Z97" s="6"/>
      <c r="AA97" s="6"/>
    </row>
    <row r="99" spans="26:28" ht="15">
      <c r="Z99" s="15"/>
      <c r="AA99" s="15"/>
      <c r="AB99" s="16"/>
    </row>
    <row r="100" spans="26:27" ht="15">
      <c r="Z100" s="15"/>
      <c r="AA100" s="15"/>
    </row>
    <row r="101" spans="26:27" ht="15">
      <c r="Z101" s="17"/>
      <c r="AA101" s="17"/>
    </row>
    <row r="102" spans="26:27" ht="15">
      <c r="Z102" s="15"/>
      <c r="AA102" s="15"/>
    </row>
    <row r="103" spans="26:27" ht="15">
      <c r="Z103" s="15"/>
      <c r="AA103" s="15"/>
    </row>
    <row r="104" spans="26:27" ht="15">
      <c r="Z104" s="15"/>
      <c r="AA104" s="15"/>
    </row>
    <row r="106" spans="26:27" ht="15">
      <c r="Z106" s="6"/>
      <c r="AA106" s="6"/>
    </row>
    <row r="118" spans="26:27" ht="15">
      <c r="Z118" s="6"/>
      <c r="AA118" s="6"/>
    </row>
    <row r="120" ht="15">
      <c r="AB120" s="16"/>
    </row>
    <row r="121" spans="26:27" ht="15">
      <c r="Z121" s="18"/>
      <c r="AA121" s="18"/>
    </row>
    <row r="123" spans="26:27" ht="15">
      <c r="Z123" s="18"/>
      <c r="AA123" s="18"/>
    </row>
    <row r="125" spans="26:27" ht="15">
      <c r="Z125" s="18"/>
      <c r="AA125" s="18"/>
    </row>
    <row r="126" spans="26:27" ht="15">
      <c r="Z126" s="6"/>
      <c r="AA126" s="6"/>
    </row>
    <row r="129" spans="26:27" ht="15">
      <c r="Z129" s="18"/>
      <c r="AA129" s="18"/>
    </row>
    <row r="131" spans="26:27" ht="15">
      <c r="Z131" s="18"/>
      <c r="AA131" s="18"/>
    </row>
    <row r="133" spans="26:27" ht="15">
      <c r="Z133" s="18"/>
      <c r="AA133" s="18"/>
    </row>
    <row r="135" spans="26:27" ht="15">
      <c r="Z135" s="18"/>
      <c r="AA135" s="18"/>
    </row>
    <row r="139" spans="26:27" ht="15">
      <c r="Z139" s="18"/>
      <c r="AA139" s="18"/>
    </row>
    <row r="141" spans="26:27" ht="15">
      <c r="Z141" s="18"/>
      <c r="AA141" s="18"/>
    </row>
    <row r="142" spans="26:27" ht="15">
      <c r="Z142" s="18"/>
      <c r="AA142" s="18"/>
    </row>
    <row r="143" spans="26:27" ht="15">
      <c r="Z143" s="18"/>
      <c r="AA143" s="18"/>
    </row>
    <row r="144" spans="26:27" ht="15">
      <c r="Z144" s="18"/>
      <c r="AA144" s="18"/>
    </row>
    <row r="145" spans="26:27" ht="15">
      <c r="Z145" s="18"/>
      <c r="AA145" s="18"/>
    </row>
    <row r="146" spans="26:27" ht="15">
      <c r="Z146" s="18"/>
      <c r="AA146" s="18"/>
    </row>
    <row r="147" spans="26:27" ht="15">
      <c r="Z147" s="18"/>
      <c r="AA147" s="18"/>
    </row>
    <row r="148" spans="26:27" ht="15">
      <c r="Z148" s="18"/>
      <c r="AA148" s="18"/>
    </row>
    <row r="149" spans="26:27" ht="15">
      <c r="Z149" s="18"/>
      <c r="AA149" s="18"/>
    </row>
    <row r="151" spans="26:27" ht="15">
      <c r="Z151" s="6"/>
      <c r="AA151" s="6"/>
    </row>
    <row r="153" spans="26:28" ht="15">
      <c r="Z153" s="15"/>
      <c r="AA153" s="15"/>
      <c r="AB153" s="16"/>
    </row>
    <row r="154" spans="26:28" ht="15">
      <c r="Z154" s="15"/>
      <c r="AA154" s="15"/>
      <c r="AB154" s="16"/>
    </row>
    <row r="155" spans="26:27" ht="15">
      <c r="Z155" s="15"/>
      <c r="AA155" s="15"/>
    </row>
    <row r="156" spans="26:27" ht="15">
      <c r="Z156" s="15"/>
      <c r="AA156" s="15"/>
    </row>
    <row r="158" spans="26:27" ht="15">
      <c r="Z158" s="6"/>
      <c r="AA158" s="6"/>
    </row>
    <row r="166" spans="26:27" ht="15">
      <c r="Z166" s="13"/>
      <c r="AA166" s="13"/>
    </row>
    <row r="167" spans="26:27" ht="15">
      <c r="Z167" s="13"/>
      <c r="AA167" s="13"/>
    </row>
    <row r="168" ht="15">
      <c r="Z168" s="17"/>
    </row>
    <row r="171" spans="26:27" ht="15">
      <c r="Z171" s="13"/>
      <c r="AA171" s="13"/>
    </row>
    <row r="172" spans="26:27" ht="15">
      <c r="Z172" s="13"/>
      <c r="AA172" s="13"/>
    </row>
    <row r="175" spans="26:27" ht="15">
      <c r="Z175" s="6"/>
      <c r="AA175" s="6"/>
    </row>
    <row r="177" spans="26:28" ht="15">
      <c r="Z177" s="15"/>
      <c r="AA177" s="15"/>
      <c r="AB177" s="10"/>
    </row>
    <row r="178" spans="26:28" ht="15">
      <c r="Z178" s="15"/>
      <c r="AA178" s="15"/>
      <c r="AB178" s="10"/>
    </row>
    <row r="179" spans="26:27" ht="15">
      <c r="Z179" s="15"/>
      <c r="AA179" s="15"/>
    </row>
    <row r="180" spans="26:27" ht="15">
      <c r="Z180" s="15"/>
      <c r="AA180" s="15"/>
    </row>
    <row r="182" spans="26:27" ht="15">
      <c r="Z182" s="6"/>
      <c r="AA182" s="6"/>
    </row>
    <row r="183" spans="26:27" ht="15">
      <c r="Z183" s="6"/>
      <c r="AA183" s="6"/>
    </row>
    <row r="184" spans="26:28" ht="15">
      <c r="Z184" s="15"/>
      <c r="AA184" s="15"/>
      <c r="AB184" s="10"/>
    </row>
    <row r="185" spans="26:28" ht="15">
      <c r="Z185" s="15"/>
      <c r="AA185" s="15"/>
      <c r="AB185" s="10"/>
    </row>
    <row r="186" spans="26:27" ht="15">
      <c r="Z186" s="15"/>
      <c r="AA186" s="15"/>
    </row>
    <row r="187" spans="26:27" ht="15">
      <c r="Z187" s="17"/>
      <c r="AA187" s="17"/>
    </row>
    <row r="189" spans="26:27" ht="15">
      <c r="Z189" s="14"/>
      <c r="AA189" s="14"/>
    </row>
    <row r="190" spans="26:27" ht="15">
      <c r="Z190" s="14"/>
      <c r="AA190" s="14"/>
    </row>
    <row r="191" spans="26:28" ht="15">
      <c r="Z191" s="15"/>
      <c r="AA191" s="15"/>
      <c r="AB191" s="10"/>
    </row>
    <row r="192" spans="26:27" ht="15">
      <c r="Z192" s="15"/>
      <c r="AA192" s="15"/>
    </row>
    <row r="193" spans="26:27" ht="15">
      <c r="Z193" s="15"/>
      <c r="AA193" s="15"/>
    </row>
    <row r="194" spans="26:27" ht="15">
      <c r="Z194" s="15"/>
      <c r="AA194" s="15"/>
    </row>
    <row r="195" spans="26:27" ht="15">
      <c r="Z195" s="15"/>
      <c r="AA195" s="15"/>
    </row>
    <row r="196" spans="26:28" ht="15">
      <c r="Z196" s="15"/>
      <c r="AA196" s="15"/>
      <c r="AB196" s="10"/>
    </row>
    <row r="197" spans="26:28" ht="15">
      <c r="Z197" s="15"/>
      <c r="AA197" s="15"/>
      <c r="AB197" s="10"/>
    </row>
    <row r="198" spans="26:28" ht="15">
      <c r="Z198" s="17"/>
      <c r="AA198" s="17"/>
      <c r="AB198" s="10"/>
    </row>
    <row r="199" spans="26:28" ht="15">
      <c r="Z199" s="14"/>
      <c r="AA199" s="14"/>
      <c r="AB199" s="10"/>
    </row>
    <row r="200" spans="26:28" ht="15">
      <c r="Z200" s="19"/>
      <c r="AA200" s="19"/>
      <c r="AB200" s="10"/>
    </row>
    <row r="201" spans="26:28" ht="15">
      <c r="Z201" s="13"/>
      <c r="AA201" s="13"/>
      <c r="AB201" s="10"/>
    </row>
    <row r="202" spans="26:28" ht="15">
      <c r="Z202" s="20"/>
      <c r="AA202" s="20"/>
      <c r="AB202" s="10"/>
    </row>
    <row r="203" spans="26:28" ht="15">
      <c r="Z203" s="21"/>
      <c r="AA203" s="21"/>
      <c r="AB203" s="10"/>
    </row>
    <row r="204" spans="26:28" ht="15">
      <c r="Z204" s="21"/>
      <c r="AA204" s="21"/>
      <c r="AB204" s="10"/>
    </row>
    <row r="205" spans="26:28" ht="15">
      <c r="Z205" s="20"/>
      <c r="AA205" s="20"/>
      <c r="AB205" s="10"/>
    </row>
    <row r="206" spans="26:28" ht="15">
      <c r="Z206" s="22"/>
      <c r="AA206" s="22"/>
      <c r="AB206" s="16"/>
    </row>
    <row r="207" spans="26:27" ht="15">
      <c r="Z207" s="22"/>
      <c r="AA207" s="22"/>
    </row>
    <row r="208" spans="26:27" ht="15">
      <c r="Z208" s="23"/>
      <c r="AA208" s="23"/>
    </row>
    <row r="209" spans="26:28" ht="15">
      <c r="Z209" s="24"/>
      <c r="AA209" s="24"/>
      <c r="AB209" s="10"/>
    </row>
    <row r="210" spans="26:27" ht="15">
      <c r="Z210" s="25"/>
      <c r="AA210" s="25"/>
    </row>
    <row r="211" spans="26:27" ht="15">
      <c r="Z211" s="26"/>
      <c r="AA211" s="26"/>
    </row>
    <row r="212" spans="26:28" ht="15">
      <c r="Z212" s="25"/>
      <c r="AA212" s="25"/>
      <c r="AB212" s="13"/>
    </row>
    <row r="213" spans="26:28" ht="15">
      <c r="Z213" s="25"/>
      <c r="AA213" s="25"/>
      <c r="AB213" s="13"/>
    </row>
    <row r="214" spans="26:28" ht="15">
      <c r="Z214" s="25"/>
      <c r="AA214" s="25"/>
      <c r="AB214" s="13"/>
    </row>
    <row r="215" spans="26:27" ht="15">
      <c r="Z215" s="25"/>
      <c r="AA215" s="25"/>
    </row>
    <row r="216" spans="26:27" ht="15">
      <c r="Z216" s="25"/>
      <c r="AA216" s="25"/>
    </row>
    <row r="217" spans="26:27" ht="15">
      <c r="Z217" s="26"/>
      <c r="AA217" s="26"/>
    </row>
    <row r="218" spans="26:27" ht="15">
      <c r="Z218" s="25"/>
      <c r="AA218" s="25"/>
    </row>
    <row r="219" spans="26:27" ht="15">
      <c r="Z219" s="20"/>
      <c r="AA219" s="20"/>
    </row>
    <row r="220" spans="26:28" ht="15">
      <c r="Z220" s="15"/>
      <c r="AA220" s="15"/>
      <c r="AB220" s="10"/>
    </row>
    <row r="221" spans="26:27" ht="15">
      <c r="Z221" s="15"/>
      <c r="AA221" s="15"/>
    </row>
    <row r="222" spans="26:27" ht="15">
      <c r="Z222" s="15"/>
      <c r="AA222" s="15"/>
    </row>
    <row r="223" spans="26:27" ht="15">
      <c r="Z223" s="15"/>
      <c r="AA223" s="15"/>
    </row>
    <row r="224" spans="26:27" ht="15">
      <c r="Z224" s="15"/>
      <c r="AA224" s="15"/>
    </row>
    <row r="225" spans="26:27" ht="15">
      <c r="Z225" s="15"/>
      <c r="AA225" s="15"/>
    </row>
    <row r="226" spans="26:27" ht="15">
      <c r="Z226" s="17"/>
      <c r="AA226" s="17"/>
    </row>
    <row r="227" spans="26:27" ht="15">
      <c r="Z227" s="27"/>
      <c r="AA227" s="27"/>
    </row>
    <row r="228" spans="26:27" ht="15">
      <c r="Z228" s="27"/>
      <c r="AA228" s="27"/>
    </row>
    <row r="229" ht="15">
      <c r="AB229" s="10"/>
    </row>
    <row r="254" ht="15">
      <c r="AB254" s="10"/>
    </row>
    <row r="255" spans="26:28" ht="15">
      <c r="Z255" s="17"/>
      <c r="AA255" s="17"/>
      <c r="AB255" s="10"/>
    </row>
    <row r="256" spans="26:28" ht="15">
      <c r="Z256" s="14"/>
      <c r="AA256" s="14"/>
      <c r="AB256" s="10"/>
    </row>
    <row r="257" spans="26:28" ht="15">
      <c r="Z257" s="17"/>
      <c r="AA257" s="17"/>
      <c r="AB257" s="10"/>
    </row>
    <row r="258" spans="26:28" ht="15">
      <c r="Z258" s="15"/>
      <c r="AA258" s="15"/>
      <c r="AB258" s="16"/>
    </row>
    <row r="259" spans="26:28" ht="15">
      <c r="Z259" s="15"/>
      <c r="AA259" s="15"/>
      <c r="AB259" s="16"/>
    </row>
    <row r="260" spans="26:28" ht="15">
      <c r="Z260" s="20"/>
      <c r="AA260" s="20"/>
      <c r="AB260" s="10"/>
    </row>
    <row r="261" spans="26:28" ht="15">
      <c r="Z261" s="14"/>
      <c r="AA261" s="14"/>
      <c r="AB261" s="10"/>
    </row>
    <row r="262" spans="26:28" ht="15">
      <c r="Z262" s="15"/>
      <c r="AA262" s="15"/>
      <c r="AB262" s="10"/>
    </row>
    <row r="263" spans="26:28" ht="15">
      <c r="Z263" s="15"/>
      <c r="AA263" s="15"/>
      <c r="AB263" s="10"/>
    </row>
    <row r="264" spans="26:28" ht="15">
      <c r="Z264" s="15"/>
      <c r="AA264" s="15"/>
      <c r="AB264" s="10"/>
    </row>
    <row r="265" spans="26:28" ht="15">
      <c r="Z265" s="19"/>
      <c r="AA265" s="19"/>
      <c r="AB265" s="10"/>
    </row>
    <row r="266" spans="26:28" ht="15">
      <c r="Z266" s="14"/>
      <c r="AA266" s="14"/>
      <c r="AB266" s="10"/>
    </row>
    <row r="267" spans="26:28" ht="15">
      <c r="Z267" s="15"/>
      <c r="AA267" s="15"/>
      <c r="AB267" s="10"/>
    </row>
    <row r="268" spans="26:28" ht="15">
      <c r="Z268" s="15"/>
      <c r="AA268" s="15"/>
      <c r="AB268" s="10"/>
    </row>
    <row r="269" spans="26:28" ht="15">
      <c r="Z269" s="15"/>
      <c r="AA269" s="15"/>
      <c r="AB269" s="10"/>
    </row>
    <row r="270" spans="26:28" ht="15">
      <c r="Z270" s="15"/>
      <c r="AA270" s="15"/>
      <c r="AB270" s="10"/>
    </row>
    <row r="271" spans="26:28" ht="15">
      <c r="Z271" s="17"/>
      <c r="AA271" s="17"/>
      <c r="AB271" s="10"/>
    </row>
    <row r="273" ht="15">
      <c r="AB273" s="10"/>
    </row>
    <row r="286" spans="26:27" ht="15">
      <c r="Z286" s="18"/>
      <c r="AA286" s="18"/>
    </row>
    <row r="287" spans="26:28" ht="15">
      <c r="Z287" s="14"/>
      <c r="AA287" s="14"/>
      <c r="AB287" s="10"/>
    </row>
    <row r="288" spans="26:28" ht="15">
      <c r="Z288" s="14"/>
      <c r="AA288" s="14"/>
      <c r="AB288" s="10"/>
    </row>
    <row r="289" spans="26:28" ht="15">
      <c r="Z289" s="15"/>
      <c r="AA289" s="15"/>
      <c r="AB289" s="16"/>
    </row>
    <row r="290" spans="26:27" ht="15">
      <c r="Z290" s="15"/>
      <c r="AA290" s="15"/>
    </row>
    <row r="291" spans="26:27" ht="15">
      <c r="Z291" s="15"/>
      <c r="AA291" s="15"/>
    </row>
    <row r="292" spans="26:27" ht="15">
      <c r="Z292" s="17"/>
      <c r="AA292" s="17"/>
    </row>
    <row r="297" ht="15">
      <c r="AB297" s="10"/>
    </row>
    <row r="304" spans="26:27" ht="15">
      <c r="Z304" s="6"/>
      <c r="AA304" s="6"/>
    </row>
    <row r="305" spans="26:28" ht="15">
      <c r="Z305" s="28"/>
      <c r="AA305" s="28"/>
      <c r="AB305" s="16"/>
    </row>
    <row r="306" spans="26:28" ht="15">
      <c r="Z306" s="28"/>
      <c r="AA306" s="28"/>
      <c r="AB306" s="16"/>
    </row>
    <row r="307" spans="26:28" ht="15">
      <c r="Z307" s="28"/>
      <c r="AA307" s="28"/>
      <c r="AB307" s="16"/>
    </row>
    <row r="308" spans="26:28" ht="15">
      <c r="Z308" s="28"/>
      <c r="AA308" s="28"/>
      <c r="AB308" s="16"/>
    </row>
    <row r="309" spans="26:28" ht="15">
      <c r="Z309" s="28"/>
      <c r="AA309" s="28"/>
      <c r="AB309" s="16"/>
    </row>
    <row r="310" spans="26:27" ht="15">
      <c r="Z310" s="28"/>
      <c r="AA310" s="28"/>
    </row>
    <row r="311" spans="26:27" ht="15">
      <c r="Z311" s="18"/>
      <c r="AA311" s="18"/>
    </row>
    <row r="312" ht="15">
      <c r="AB312" s="10"/>
    </row>
    <row r="313" ht="15">
      <c r="AB313" s="10"/>
    </row>
    <row r="314" ht="15">
      <c r="AB314" s="10"/>
    </row>
    <row r="315" ht="15">
      <c r="AB315" s="10"/>
    </row>
    <row r="316" ht="15">
      <c r="AB316" s="10"/>
    </row>
    <row r="319" ht="15">
      <c r="AB319" s="10"/>
    </row>
    <row r="335" ht="15">
      <c r="AB335" s="10"/>
    </row>
    <row r="336" ht="15">
      <c r="AB336" s="10"/>
    </row>
    <row r="340" ht="15">
      <c r="AB340" s="10"/>
    </row>
    <row r="342" ht="15">
      <c r="AB342" s="16"/>
    </row>
    <row r="343" ht="15">
      <c r="AB343" s="16"/>
    </row>
    <row r="346" ht="15">
      <c r="AB346" s="16"/>
    </row>
    <row r="347" spans="26:27" ht="15">
      <c r="Z347" s="15"/>
      <c r="AA347" s="15"/>
    </row>
    <row r="348" spans="26:27" ht="15">
      <c r="Z348" s="29"/>
      <c r="AA348" s="29"/>
    </row>
    <row r="349" spans="26:27" ht="15">
      <c r="Z349" s="6"/>
      <c r="AA349" s="6"/>
    </row>
    <row r="350" spans="26:28" ht="15">
      <c r="Z350" s="15"/>
      <c r="AA350" s="15"/>
      <c r="AB350" s="16"/>
    </row>
    <row r="351" spans="26:28" ht="15">
      <c r="Z351" s="15"/>
      <c r="AA351" s="15"/>
      <c r="AB351" s="16"/>
    </row>
    <row r="352" spans="26:27" ht="15">
      <c r="Z352" s="17"/>
      <c r="AA352" s="17"/>
    </row>
    <row r="353" spans="26:28" ht="15">
      <c r="Z353" s="15"/>
      <c r="AA353" s="15"/>
      <c r="AB353" s="10"/>
    </row>
    <row r="354" spans="26:28" ht="15">
      <c r="Z354" s="15"/>
      <c r="AA354" s="15"/>
      <c r="AB354" s="10"/>
    </row>
    <row r="355" spans="26:28" ht="15">
      <c r="Z355" s="15"/>
      <c r="AA355" s="15"/>
      <c r="AB355" s="10"/>
    </row>
    <row r="356" spans="26:28" ht="15">
      <c r="Z356" s="17"/>
      <c r="AA356" s="17"/>
      <c r="AB356" s="10"/>
    </row>
    <row r="357" spans="26:27" ht="15">
      <c r="Z357" s="6"/>
      <c r="AA357" s="6"/>
    </row>
    <row r="358" spans="26:28" ht="15">
      <c r="Z358" s="15"/>
      <c r="AA358" s="15"/>
      <c r="AB358" s="16"/>
    </row>
    <row r="359" spans="26:28" ht="15">
      <c r="Z359" s="15"/>
      <c r="AA359" s="15"/>
      <c r="AB359" s="10"/>
    </row>
    <row r="360" spans="26:27" ht="15">
      <c r="Z360" s="15"/>
      <c r="AA360" s="15"/>
    </row>
    <row r="361" spans="26:27" ht="15">
      <c r="Z361" s="15"/>
      <c r="AA361" s="15"/>
    </row>
    <row r="362" spans="26:27" ht="15">
      <c r="Z362" s="15"/>
      <c r="AA362" s="15"/>
    </row>
    <row r="363" spans="26:27" ht="15">
      <c r="Z363" s="15"/>
      <c r="AA363" s="15"/>
    </row>
    <row r="364" spans="26:27" ht="15">
      <c r="Z364" s="15"/>
      <c r="AA364" s="15"/>
    </row>
    <row r="365" spans="26:27" ht="15">
      <c r="Z365" s="15"/>
      <c r="AA365" s="15"/>
    </row>
    <row r="366" spans="26:27" ht="15">
      <c r="Z366" s="15"/>
      <c r="AA366" s="15"/>
    </row>
    <row r="367" spans="26:27" ht="15">
      <c r="Z367" s="15"/>
      <c r="AA367" s="15"/>
    </row>
    <row r="369" spans="26:27" ht="15">
      <c r="Z369" s="14"/>
      <c r="AA369" s="14"/>
    </row>
    <row r="370" spans="26:28" ht="15">
      <c r="Z370" s="15"/>
      <c r="AA370" s="15"/>
      <c r="AB370" s="16"/>
    </row>
    <row r="371" spans="26:28" ht="15">
      <c r="Z371" s="15"/>
      <c r="AA371" s="15"/>
      <c r="AB371" s="16"/>
    </row>
    <row r="372" spans="26:27" ht="15">
      <c r="Z372" s="15"/>
      <c r="AA372" s="15"/>
    </row>
    <row r="377" spans="26:27" ht="15">
      <c r="Z377" s="15"/>
      <c r="AA377" s="15"/>
    </row>
    <row r="379" spans="26:27" ht="15">
      <c r="Z379" s="15"/>
      <c r="AA379" s="15"/>
    </row>
    <row r="380" ht="15">
      <c r="AB380" s="16"/>
    </row>
    <row r="381" spans="26:27" ht="15">
      <c r="Z381" s="15"/>
      <c r="AA381" s="15"/>
    </row>
    <row r="383" spans="26:27" ht="15">
      <c r="Z383" s="15"/>
      <c r="AA383" s="15"/>
    </row>
    <row r="385" spans="26:27" ht="15">
      <c r="Z385" s="15"/>
      <c r="AA385" s="15"/>
    </row>
    <row r="387" spans="26:27" ht="15">
      <c r="Z387" s="15"/>
      <c r="AA387" s="15"/>
    </row>
    <row r="389" spans="26:27" ht="15">
      <c r="Z389" s="15"/>
      <c r="AA389" s="15"/>
    </row>
    <row r="391" spans="1:27" s="6" customFormat="1" ht="1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5"/>
      <c r="AA391" s="15"/>
    </row>
    <row r="393" spans="26:28" ht="15">
      <c r="Z393" s="15"/>
      <c r="AA393" s="15"/>
      <c r="AB393" s="16"/>
    </row>
    <row r="395" spans="26:27" ht="15">
      <c r="Z395" s="15"/>
      <c r="AA395" s="15"/>
    </row>
    <row r="398" spans="26:27" ht="15">
      <c r="Z398" s="14"/>
      <c r="AA398" s="14"/>
    </row>
    <row r="407" ht="15">
      <c r="AB407" s="9"/>
    </row>
  </sheetData>
  <mergeCells count="46">
    <mergeCell ref="R7:V7"/>
    <mergeCell ref="R8:V8"/>
    <mergeCell ref="R9:V9"/>
    <mergeCell ref="R10:V10"/>
    <mergeCell ref="R11:V11"/>
    <mergeCell ref="W14:X15"/>
    <mergeCell ref="B16:P17"/>
    <mergeCell ref="Q16:V17"/>
    <mergeCell ref="W16:X17"/>
    <mergeCell ref="B18:P19"/>
    <mergeCell ref="Q18:V19"/>
    <mergeCell ref="W18:X19"/>
    <mergeCell ref="B14:P15"/>
    <mergeCell ref="Q14:V15"/>
    <mergeCell ref="B20:P21"/>
    <mergeCell ref="Q20:V21"/>
    <mergeCell ref="W20:X21"/>
    <mergeCell ref="B22:P23"/>
    <mergeCell ref="Q22:V23"/>
    <mergeCell ref="W22:X23"/>
    <mergeCell ref="B24:P25"/>
    <mergeCell ref="Q24:V25"/>
    <mergeCell ref="W24:X25"/>
    <mergeCell ref="B28:J29"/>
    <mergeCell ref="K28:P29"/>
    <mergeCell ref="Q28:V29"/>
    <mergeCell ref="W28:X29"/>
    <mergeCell ref="B30:J31"/>
    <mergeCell ref="K30:P31"/>
    <mergeCell ref="Q30:V31"/>
    <mergeCell ref="W30:X31"/>
    <mergeCell ref="B32:J33"/>
    <mergeCell ref="K32:P33"/>
    <mergeCell ref="Q32:V33"/>
    <mergeCell ref="W32:X33"/>
    <mergeCell ref="B38:P39"/>
    <mergeCell ref="Q38:V39"/>
    <mergeCell ref="W38:X39"/>
    <mergeCell ref="B34:J35"/>
    <mergeCell ref="K34:P35"/>
    <mergeCell ref="Q34:V35"/>
    <mergeCell ref="W34:X35"/>
    <mergeCell ref="B36:J37"/>
    <mergeCell ref="K36:P37"/>
    <mergeCell ref="Q36:V37"/>
    <mergeCell ref="W36:X37"/>
  </mergeCells>
  <conditionalFormatting sqref="A206">
    <cfRule type="containsText" priority="1" dxfId="0" operator="containsText" text="CHYBA. Doplň Buňku G15 v záložce Doplň">
      <formula>NOT(ISERROR(SEARCH("CHYBA. Doplň Buňku G15 v záložce Doplň",A206)))</formula>
    </cfRule>
  </conditionalFormatting>
  <dataValidations count="2" disablePrompts="1">
    <dataValidation errorStyle="warning" allowBlank="1" showInputMessage="1" showErrorMessage="1" error="Are you sure? " sqref="A219:AA219 A206:AA208"/>
    <dataValidation errorStyle="warning" allowBlank="1" showInputMessage="1" error="Are you sure? " sqref="B215:AA215 B212:B214 B218 A209:A218 A220:AA226"/>
  </dataValidations>
  <printOptions/>
  <pageMargins left="0.7874015748031497" right="0.7395833333333334" top="0.984251968503937" bottom="0.984251968503937" header="0.31496062992125984" footer="0.31496062992125984"/>
  <pageSetup horizontalDpi="600" verticalDpi="600" orientation="portrait" paperSize="9" r:id="rId1"/>
  <headerFooter differentFirst="1">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493155-13B9-4CA1-8CB2-B9C0AE8FBF03}">
  <sheetPr>
    <tabColor rgb="FFFFFF00"/>
  </sheetPr>
  <dimension ref="A1:AS497"/>
  <sheetViews>
    <sheetView tabSelected="1" workbookViewId="0" topLeftCell="A1">
      <selection activeCell="W5" sqref="W5:Y5"/>
    </sheetView>
  </sheetViews>
  <sheetFormatPr defaultColWidth="9.8515625" defaultRowHeight="15"/>
  <cols>
    <col min="1" max="2" width="3.140625" style="30" customWidth="1"/>
    <col min="3" max="16" width="3.140625" style="31" customWidth="1"/>
    <col min="17" max="17" width="10.57421875" style="31" customWidth="1"/>
    <col min="18" max="24" width="3.140625" style="31" customWidth="1"/>
    <col min="25" max="25" width="4.57421875" style="31" customWidth="1"/>
    <col min="26" max="44" width="3.140625" style="31" customWidth="1"/>
    <col min="45" max="45" width="12.00390625" style="31" bestFit="1" customWidth="1"/>
    <col min="46" max="67" width="3.140625" style="31" customWidth="1"/>
    <col min="68" max="16384" width="9.8515625" style="31" customWidth="1"/>
  </cols>
  <sheetData>
    <row r="1" spans="21:29" ht="18.75">
      <c r="U1" s="32" t="s">
        <v>0</v>
      </c>
      <c r="AC1" s="77"/>
    </row>
    <row r="2" spans="1:41" ht="15">
      <c r="A2" s="263" t="s">
        <v>24</v>
      </c>
      <c r="B2" s="263"/>
      <c r="C2" s="264" t="s">
        <v>25</v>
      </c>
      <c r="D2" s="264"/>
      <c r="E2" s="264"/>
      <c r="F2" s="264"/>
      <c r="G2" s="264"/>
      <c r="H2" s="264"/>
      <c r="I2" s="264"/>
      <c r="J2" s="264"/>
      <c r="K2" s="264"/>
      <c r="L2" s="264"/>
      <c r="M2" s="264"/>
      <c r="N2" s="264"/>
      <c r="O2" s="264"/>
      <c r="P2" s="264"/>
      <c r="Q2" s="264"/>
      <c r="R2" s="264" t="s">
        <v>26</v>
      </c>
      <c r="S2" s="264"/>
      <c r="T2" s="264"/>
      <c r="U2" s="264" t="s">
        <v>27</v>
      </c>
      <c r="V2" s="264"/>
      <c r="W2" s="264" t="s">
        <v>28</v>
      </c>
      <c r="X2" s="264"/>
      <c r="Y2" s="264"/>
      <c r="Z2" s="264"/>
      <c r="AA2" s="264"/>
      <c r="AB2" s="264"/>
      <c r="AC2" s="264"/>
      <c r="AD2" s="264"/>
      <c r="AE2" s="264"/>
      <c r="AF2" s="264"/>
      <c r="AG2" s="265"/>
      <c r="AH2" s="264" t="s">
        <v>29</v>
      </c>
      <c r="AI2" s="264"/>
      <c r="AJ2" s="264"/>
      <c r="AK2" s="264"/>
      <c r="AL2" s="264"/>
      <c r="AM2" s="264"/>
      <c r="AN2" s="264"/>
      <c r="AO2" s="264"/>
    </row>
    <row r="3" spans="1:41" s="33" customFormat="1" ht="15">
      <c r="A3" s="263"/>
      <c r="B3" s="263"/>
      <c r="C3" s="264"/>
      <c r="D3" s="264"/>
      <c r="E3" s="264"/>
      <c r="F3" s="264"/>
      <c r="G3" s="264"/>
      <c r="H3" s="264"/>
      <c r="I3" s="264"/>
      <c r="J3" s="264"/>
      <c r="K3" s="264"/>
      <c r="L3" s="264"/>
      <c r="M3" s="264"/>
      <c r="N3" s="264"/>
      <c r="O3" s="264"/>
      <c r="P3" s="264"/>
      <c r="Q3" s="264"/>
      <c r="R3" s="264"/>
      <c r="S3" s="264"/>
      <c r="T3" s="264"/>
      <c r="U3" s="264"/>
      <c r="V3" s="264"/>
      <c r="W3" s="258" t="s">
        <v>30</v>
      </c>
      <c r="X3" s="258"/>
      <c r="Y3" s="258"/>
      <c r="Z3" s="258" t="s">
        <v>31</v>
      </c>
      <c r="AA3" s="258"/>
      <c r="AB3" s="258"/>
      <c r="AC3" s="258"/>
      <c r="AD3" s="266" t="s">
        <v>32</v>
      </c>
      <c r="AE3" s="266"/>
      <c r="AF3" s="266"/>
      <c r="AG3" s="267"/>
      <c r="AH3" s="258" t="s">
        <v>31</v>
      </c>
      <c r="AI3" s="258"/>
      <c r="AJ3" s="258"/>
      <c r="AK3" s="258"/>
      <c r="AL3" s="258" t="s">
        <v>32</v>
      </c>
      <c r="AM3" s="258"/>
      <c r="AN3" s="258"/>
      <c r="AO3" s="258"/>
    </row>
    <row r="4" spans="1:41" ht="15">
      <c r="A4" s="259" t="s">
        <v>33</v>
      </c>
      <c r="B4" s="260"/>
      <c r="C4" s="261" t="s">
        <v>34</v>
      </c>
      <c r="D4" s="262"/>
      <c r="E4" s="262"/>
      <c r="F4" s="262"/>
      <c r="G4" s="262"/>
      <c r="H4" s="262"/>
      <c r="I4" s="262"/>
      <c r="J4" s="262"/>
      <c r="K4" s="262"/>
      <c r="L4" s="262"/>
      <c r="M4" s="262"/>
      <c r="N4" s="262"/>
      <c r="O4" s="262"/>
      <c r="P4" s="262"/>
      <c r="Q4" s="262"/>
      <c r="R4" s="161" t="s">
        <v>35</v>
      </c>
      <c r="S4" s="162"/>
      <c r="T4" s="162"/>
      <c r="U4" s="161" t="s">
        <v>35</v>
      </c>
      <c r="V4" s="163"/>
      <c r="W4" s="164" t="s">
        <v>35</v>
      </c>
      <c r="X4" s="165"/>
      <c r="Y4" s="166"/>
      <c r="Z4" s="167">
        <f>SUM(Z5:AC113)</f>
        <v>0</v>
      </c>
      <c r="AA4" s="168"/>
      <c r="AB4" s="168"/>
      <c r="AC4" s="169"/>
      <c r="AD4" s="167">
        <f>SUM(AD5:AG113)</f>
        <v>0</v>
      </c>
      <c r="AE4" s="168"/>
      <c r="AF4" s="168"/>
      <c r="AG4" s="169"/>
      <c r="AH4" s="167">
        <f>SUM(AH5:AK113)</f>
        <v>0</v>
      </c>
      <c r="AI4" s="168"/>
      <c r="AJ4" s="168"/>
      <c r="AK4" s="169"/>
      <c r="AL4" s="167">
        <f>SUM(AL5:AO113)</f>
        <v>0</v>
      </c>
      <c r="AM4" s="168"/>
      <c r="AN4" s="168"/>
      <c r="AO4" s="169"/>
    </row>
    <row r="5" spans="1:41" ht="15">
      <c r="A5" s="125" t="s">
        <v>36</v>
      </c>
      <c r="B5" s="125"/>
      <c r="C5" s="126" t="s">
        <v>142</v>
      </c>
      <c r="D5" s="127"/>
      <c r="E5" s="127"/>
      <c r="F5" s="127"/>
      <c r="G5" s="127"/>
      <c r="H5" s="127"/>
      <c r="I5" s="127"/>
      <c r="J5" s="127"/>
      <c r="K5" s="127"/>
      <c r="L5" s="127"/>
      <c r="M5" s="127"/>
      <c r="N5" s="127"/>
      <c r="O5" s="127"/>
      <c r="P5" s="127"/>
      <c r="Q5" s="127"/>
      <c r="R5" s="128">
        <v>78</v>
      </c>
      <c r="S5" s="129"/>
      <c r="T5" s="129"/>
      <c r="U5" s="128" t="s">
        <v>37</v>
      </c>
      <c r="V5" s="130"/>
      <c r="W5" s="131"/>
      <c r="X5" s="127"/>
      <c r="Y5" s="132"/>
      <c r="Z5" s="133">
        <f aca="true" t="shared" si="0" ref="Z5:Z56">R5*W5</f>
        <v>0</v>
      </c>
      <c r="AA5" s="134"/>
      <c r="AB5" s="134"/>
      <c r="AC5" s="135"/>
      <c r="AD5" s="122" t="s">
        <v>35</v>
      </c>
      <c r="AE5" s="123"/>
      <c r="AF5" s="123"/>
      <c r="AG5" s="124"/>
      <c r="AH5" s="136">
        <f aca="true" t="shared" si="1" ref="AH5:AH56">Z5*1.21</f>
        <v>0</v>
      </c>
      <c r="AI5" s="136"/>
      <c r="AJ5" s="136"/>
      <c r="AK5" s="136"/>
      <c r="AL5" s="142" t="s">
        <v>35</v>
      </c>
      <c r="AM5" s="142"/>
      <c r="AN5" s="142"/>
      <c r="AO5" s="142"/>
    </row>
    <row r="6" spans="1:41" ht="15">
      <c r="A6" s="125" t="s">
        <v>38</v>
      </c>
      <c r="B6" s="125"/>
      <c r="C6" s="126" t="s">
        <v>143</v>
      </c>
      <c r="D6" s="127"/>
      <c r="E6" s="127"/>
      <c r="F6" s="127"/>
      <c r="G6" s="127"/>
      <c r="H6" s="127"/>
      <c r="I6" s="127"/>
      <c r="J6" s="127"/>
      <c r="K6" s="127"/>
      <c r="L6" s="127"/>
      <c r="M6" s="127"/>
      <c r="N6" s="127"/>
      <c r="O6" s="127"/>
      <c r="P6" s="127"/>
      <c r="Q6" s="127"/>
      <c r="R6" s="128">
        <v>2</v>
      </c>
      <c r="S6" s="129"/>
      <c r="T6" s="129"/>
      <c r="U6" s="128" t="s">
        <v>37</v>
      </c>
      <c r="V6" s="130"/>
      <c r="W6" s="131"/>
      <c r="X6" s="127"/>
      <c r="Y6" s="132"/>
      <c r="Z6" s="133">
        <f t="shared" si="0"/>
        <v>0</v>
      </c>
      <c r="AA6" s="134"/>
      <c r="AB6" s="134"/>
      <c r="AC6" s="135"/>
      <c r="AD6" s="122" t="s">
        <v>35</v>
      </c>
      <c r="AE6" s="123"/>
      <c r="AF6" s="123"/>
      <c r="AG6" s="124"/>
      <c r="AH6" s="136">
        <f t="shared" si="1"/>
        <v>0</v>
      </c>
      <c r="AI6" s="136"/>
      <c r="AJ6" s="136"/>
      <c r="AK6" s="136"/>
      <c r="AL6" s="142" t="s">
        <v>35</v>
      </c>
      <c r="AM6" s="142"/>
      <c r="AN6" s="142"/>
      <c r="AO6" s="142"/>
    </row>
    <row r="7" spans="1:41" ht="15">
      <c r="A7" s="125" t="s">
        <v>39</v>
      </c>
      <c r="B7" s="125"/>
      <c r="C7" s="126" t="s">
        <v>144</v>
      </c>
      <c r="D7" s="127"/>
      <c r="E7" s="127"/>
      <c r="F7" s="127"/>
      <c r="G7" s="127"/>
      <c r="H7" s="127"/>
      <c r="I7" s="127"/>
      <c r="J7" s="127"/>
      <c r="K7" s="127"/>
      <c r="L7" s="127"/>
      <c r="M7" s="127"/>
      <c r="N7" s="127"/>
      <c r="O7" s="127"/>
      <c r="P7" s="127"/>
      <c r="Q7" s="127"/>
      <c r="R7" s="128">
        <v>12</v>
      </c>
      <c r="S7" s="129"/>
      <c r="T7" s="129"/>
      <c r="U7" s="128" t="s">
        <v>37</v>
      </c>
      <c r="V7" s="130"/>
      <c r="W7" s="131"/>
      <c r="X7" s="127"/>
      <c r="Y7" s="132"/>
      <c r="Z7" s="133">
        <f t="shared" si="0"/>
        <v>0</v>
      </c>
      <c r="AA7" s="134"/>
      <c r="AB7" s="134"/>
      <c r="AC7" s="135"/>
      <c r="AD7" s="122" t="s">
        <v>35</v>
      </c>
      <c r="AE7" s="123"/>
      <c r="AF7" s="123"/>
      <c r="AG7" s="124"/>
      <c r="AH7" s="136">
        <f t="shared" si="1"/>
        <v>0</v>
      </c>
      <c r="AI7" s="136"/>
      <c r="AJ7" s="136"/>
      <c r="AK7" s="136"/>
      <c r="AL7" s="142" t="s">
        <v>35</v>
      </c>
      <c r="AM7" s="142"/>
      <c r="AN7" s="142"/>
      <c r="AO7" s="142"/>
    </row>
    <row r="8" spans="1:41" ht="15">
      <c r="A8" s="125" t="s">
        <v>40</v>
      </c>
      <c r="B8" s="125"/>
      <c r="C8" s="126" t="s">
        <v>147</v>
      </c>
      <c r="D8" s="127"/>
      <c r="E8" s="127"/>
      <c r="F8" s="127"/>
      <c r="G8" s="127"/>
      <c r="H8" s="127"/>
      <c r="I8" s="127"/>
      <c r="J8" s="127"/>
      <c r="K8" s="127"/>
      <c r="L8" s="127"/>
      <c r="M8" s="127"/>
      <c r="N8" s="127"/>
      <c r="O8" s="127"/>
      <c r="P8" s="127"/>
      <c r="Q8" s="127"/>
      <c r="R8" s="128">
        <v>12</v>
      </c>
      <c r="S8" s="129"/>
      <c r="T8" s="129"/>
      <c r="U8" s="128" t="s">
        <v>37</v>
      </c>
      <c r="V8" s="130"/>
      <c r="W8" s="131"/>
      <c r="X8" s="127"/>
      <c r="Y8" s="132"/>
      <c r="Z8" s="133">
        <f aca="true" t="shared" si="2" ref="Z8:Z50">R8*W8</f>
        <v>0</v>
      </c>
      <c r="AA8" s="134"/>
      <c r="AB8" s="134"/>
      <c r="AC8" s="135"/>
      <c r="AD8" s="122" t="s">
        <v>35</v>
      </c>
      <c r="AE8" s="123"/>
      <c r="AF8" s="123"/>
      <c r="AG8" s="124"/>
      <c r="AH8" s="136">
        <f aca="true" t="shared" si="3" ref="AH8:AH50">Z8*1.21</f>
        <v>0</v>
      </c>
      <c r="AI8" s="136"/>
      <c r="AJ8" s="136"/>
      <c r="AK8" s="136"/>
      <c r="AL8" s="122" t="s">
        <v>35</v>
      </c>
      <c r="AM8" s="123"/>
      <c r="AN8" s="123"/>
      <c r="AO8" s="124"/>
    </row>
    <row r="9" spans="1:41" ht="15">
      <c r="A9" s="125" t="s">
        <v>41</v>
      </c>
      <c r="B9" s="125"/>
      <c r="C9" s="126" t="s">
        <v>149</v>
      </c>
      <c r="D9" s="127"/>
      <c r="E9" s="127"/>
      <c r="F9" s="127"/>
      <c r="G9" s="127"/>
      <c r="H9" s="127"/>
      <c r="I9" s="127"/>
      <c r="J9" s="127"/>
      <c r="K9" s="127"/>
      <c r="L9" s="127"/>
      <c r="M9" s="127"/>
      <c r="N9" s="127"/>
      <c r="O9" s="127"/>
      <c r="P9" s="127"/>
      <c r="Q9" s="127"/>
      <c r="R9" s="128">
        <v>18</v>
      </c>
      <c r="S9" s="129"/>
      <c r="T9" s="129"/>
      <c r="U9" s="128" t="s">
        <v>37</v>
      </c>
      <c r="V9" s="130"/>
      <c r="W9" s="131"/>
      <c r="X9" s="127"/>
      <c r="Y9" s="132"/>
      <c r="Z9" s="133">
        <f t="shared" si="2"/>
        <v>0</v>
      </c>
      <c r="AA9" s="134"/>
      <c r="AB9" s="134"/>
      <c r="AC9" s="135"/>
      <c r="AD9" s="122" t="s">
        <v>35</v>
      </c>
      <c r="AE9" s="123"/>
      <c r="AF9" s="123"/>
      <c r="AG9" s="124"/>
      <c r="AH9" s="136">
        <f t="shared" si="3"/>
        <v>0</v>
      </c>
      <c r="AI9" s="136"/>
      <c r="AJ9" s="136"/>
      <c r="AK9" s="136"/>
      <c r="AL9" s="122" t="s">
        <v>35</v>
      </c>
      <c r="AM9" s="123"/>
      <c r="AN9" s="123"/>
      <c r="AO9" s="124"/>
    </row>
    <row r="10" spans="1:41" ht="15">
      <c r="A10" s="125" t="s">
        <v>42</v>
      </c>
      <c r="B10" s="125"/>
      <c r="C10" s="126" t="s">
        <v>148</v>
      </c>
      <c r="D10" s="127"/>
      <c r="E10" s="127"/>
      <c r="F10" s="127"/>
      <c r="G10" s="127"/>
      <c r="H10" s="127"/>
      <c r="I10" s="127"/>
      <c r="J10" s="127"/>
      <c r="K10" s="127"/>
      <c r="L10" s="127"/>
      <c r="M10" s="127"/>
      <c r="N10" s="127"/>
      <c r="O10" s="127"/>
      <c r="P10" s="127"/>
      <c r="Q10" s="127"/>
      <c r="R10" s="128">
        <v>12</v>
      </c>
      <c r="S10" s="129"/>
      <c r="T10" s="129"/>
      <c r="U10" s="128" t="s">
        <v>37</v>
      </c>
      <c r="V10" s="130"/>
      <c r="W10" s="131"/>
      <c r="X10" s="127"/>
      <c r="Y10" s="132"/>
      <c r="Z10" s="133">
        <f t="shared" si="2"/>
        <v>0</v>
      </c>
      <c r="AA10" s="134"/>
      <c r="AB10" s="134"/>
      <c r="AC10" s="135"/>
      <c r="AD10" s="122" t="s">
        <v>35</v>
      </c>
      <c r="AE10" s="123"/>
      <c r="AF10" s="123"/>
      <c r="AG10" s="124"/>
      <c r="AH10" s="136">
        <f t="shared" si="3"/>
        <v>0</v>
      </c>
      <c r="AI10" s="136"/>
      <c r="AJ10" s="136"/>
      <c r="AK10" s="136"/>
      <c r="AL10" s="122" t="s">
        <v>35</v>
      </c>
      <c r="AM10" s="123"/>
      <c r="AN10" s="123"/>
      <c r="AO10" s="124"/>
    </row>
    <row r="11" spans="1:41" ht="15">
      <c r="A11" s="125" t="s">
        <v>43</v>
      </c>
      <c r="B11" s="125"/>
      <c r="C11" s="126" t="s">
        <v>150</v>
      </c>
      <c r="D11" s="127"/>
      <c r="E11" s="127"/>
      <c r="F11" s="127"/>
      <c r="G11" s="127"/>
      <c r="H11" s="127"/>
      <c r="I11" s="127"/>
      <c r="J11" s="127"/>
      <c r="K11" s="127"/>
      <c r="L11" s="127"/>
      <c r="M11" s="127"/>
      <c r="N11" s="127"/>
      <c r="O11" s="127"/>
      <c r="P11" s="127"/>
      <c r="Q11" s="127"/>
      <c r="R11" s="128">
        <v>4</v>
      </c>
      <c r="S11" s="129"/>
      <c r="T11" s="129"/>
      <c r="U11" s="128" t="s">
        <v>37</v>
      </c>
      <c r="V11" s="130"/>
      <c r="W11" s="131"/>
      <c r="X11" s="127"/>
      <c r="Y11" s="132"/>
      <c r="Z11" s="133">
        <f t="shared" si="2"/>
        <v>0</v>
      </c>
      <c r="AA11" s="134"/>
      <c r="AB11" s="134"/>
      <c r="AC11" s="135"/>
      <c r="AD11" s="122" t="s">
        <v>35</v>
      </c>
      <c r="AE11" s="123"/>
      <c r="AF11" s="123"/>
      <c r="AG11" s="124"/>
      <c r="AH11" s="136">
        <f t="shared" si="3"/>
        <v>0</v>
      </c>
      <c r="AI11" s="136"/>
      <c r="AJ11" s="136"/>
      <c r="AK11" s="136"/>
      <c r="AL11" s="122" t="s">
        <v>35</v>
      </c>
      <c r="AM11" s="123"/>
      <c r="AN11" s="123"/>
      <c r="AO11" s="124"/>
    </row>
    <row r="12" spans="1:41" ht="15">
      <c r="A12" s="125" t="s">
        <v>44</v>
      </c>
      <c r="B12" s="125"/>
      <c r="C12" s="126" t="s">
        <v>151</v>
      </c>
      <c r="D12" s="127"/>
      <c r="E12" s="127"/>
      <c r="F12" s="127"/>
      <c r="G12" s="127"/>
      <c r="H12" s="127"/>
      <c r="I12" s="127"/>
      <c r="J12" s="127"/>
      <c r="K12" s="127"/>
      <c r="L12" s="127"/>
      <c r="M12" s="127"/>
      <c r="N12" s="127"/>
      <c r="O12" s="127"/>
      <c r="P12" s="127"/>
      <c r="Q12" s="127"/>
      <c r="R12" s="128">
        <v>18</v>
      </c>
      <c r="S12" s="129"/>
      <c r="T12" s="129"/>
      <c r="U12" s="128" t="s">
        <v>37</v>
      </c>
      <c r="V12" s="130"/>
      <c r="W12" s="131"/>
      <c r="X12" s="127"/>
      <c r="Y12" s="132"/>
      <c r="Z12" s="133">
        <f t="shared" si="2"/>
        <v>0</v>
      </c>
      <c r="AA12" s="134"/>
      <c r="AB12" s="134"/>
      <c r="AC12" s="135"/>
      <c r="AD12" s="122" t="s">
        <v>35</v>
      </c>
      <c r="AE12" s="123"/>
      <c r="AF12" s="123"/>
      <c r="AG12" s="124"/>
      <c r="AH12" s="136">
        <f t="shared" si="3"/>
        <v>0</v>
      </c>
      <c r="AI12" s="136"/>
      <c r="AJ12" s="136"/>
      <c r="AK12" s="136"/>
      <c r="AL12" s="122" t="s">
        <v>35</v>
      </c>
      <c r="AM12" s="123"/>
      <c r="AN12" s="123"/>
      <c r="AO12" s="124"/>
    </row>
    <row r="13" spans="1:41" ht="15">
      <c r="A13" s="125" t="s">
        <v>45</v>
      </c>
      <c r="B13" s="125"/>
      <c r="C13" s="126" t="s">
        <v>152</v>
      </c>
      <c r="D13" s="127"/>
      <c r="E13" s="127"/>
      <c r="F13" s="127"/>
      <c r="G13" s="127"/>
      <c r="H13" s="127"/>
      <c r="I13" s="127"/>
      <c r="J13" s="127"/>
      <c r="K13" s="127"/>
      <c r="L13" s="127"/>
      <c r="M13" s="127"/>
      <c r="N13" s="127"/>
      <c r="O13" s="127"/>
      <c r="P13" s="127"/>
      <c r="Q13" s="127"/>
      <c r="R13" s="128">
        <v>9</v>
      </c>
      <c r="S13" s="129"/>
      <c r="T13" s="129"/>
      <c r="U13" s="128" t="s">
        <v>37</v>
      </c>
      <c r="V13" s="130"/>
      <c r="W13" s="131"/>
      <c r="X13" s="127"/>
      <c r="Y13" s="132"/>
      <c r="Z13" s="133">
        <f t="shared" si="2"/>
        <v>0</v>
      </c>
      <c r="AA13" s="134"/>
      <c r="AB13" s="134"/>
      <c r="AC13" s="135"/>
      <c r="AD13" s="122" t="s">
        <v>35</v>
      </c>
      <c r="AE13" s="123"/>
      <c r="AF13" s="123"/>
      <c r="AG13" s="124"/>
      <c r="AH13" s="136">
        <f t="shared" si="3"/>
        <v>0</v>
      </c>
      <c r="AI13" s="136"/>
      <c r="AJ13" s="136"/>
      <c r="AK13" s="136"/>
      <c r="AL13" s="122" t="s">
        <v>35</v>
      </c>
      <c r="AM13" s="123"/>
      <c r="AN13" s="123"/>
      <c r="AO13" s="124"/>
    </row>
    <row r="14" spans="1:41" ht="15">
      <c r="A14" s="125" t="s">
        <v>46</v>
      </c>
      <c r="B14" s="125"/>
      <c r="C14" s="126" t="s">
        <v>154</v>
      </c>
      <c r="D14" s="127"/>
      <c r="E14" s="127"/>
      <c r="F14" s="127"/>
      <c r="G14" s="127"/>
      <c r="H14" s="127"/>
      <c r="I14" s="127"/>
      <c r="J14" s="127"/>
      <c r="K14" s="127"/>
      <c r="L14" s="127"/>
      <c r="M14" s="127"/>
      <c r="N14" s="127"/>
      <c r="O14" s="127"/>
      <c r="P14" s="127"/>
      <c r="Q14" s="127"/>
      <c r="R14" s="128">
        <v>4</v>
      </c>
      <c r="S14" s="129"/>
      <c r="T14" s="129"/>
      <c r="U14" s="128" t="s">
        <v>37</v>
      </c>
      <c r="V14" s="130"/>
      <c r="W14" s="131"/>
      <c r="X14" s="127"/>
      <c r="Y14" s="132"/>
      <c r="Z14" s="133">
        <f t="shared" si="2"/>
        <v>0</v>
      </c>
      <c r="AA14" s="134"/>
      <c r="AB14" s="134"/>
      <c r="AC14" s="135"/>
      <c r="AD14" s="122" t="s">
        <v>35</v>
      </c>
      <c r="AE14" s="123"/>
      <c r="AF14" s="123"/>
      <c r="AG14" s="124"/>
      <c r="AH14" s="136">
        <f t="shared" si="3"/>
        <v>0</v>
      </c>
      <c r="AI14" s="136"/>
      <c r="AJ14" s="136"/>
      <c r="AK14" s="136"/>
      <c r="AL14" s="122" t="s">
        <v>35</v>
      </c>
      <c r="AM14" s="123"/>
      <c r="AN14" s="123"/>
      <c r="AO14" s="124"/>
    </row>
    <row r="15" spans="1:41" ht="15">
      <c r="A15" s="125" t="s">
        <v>47</v>
      </c>
      <c r="B15" s="125"/>
      <c r="C15" s="126" t="s">
        <v>155</v>
      </c>
      <c r="D15" s="127"/>
      <c r="E15" s="127"/>
      <c r="F15" s="127"/>
      <c r="G15" s="127"/>
      <c r="H15" s="127"/>
      <c r="I15" s="127"/>
      <c r="J15" s="127"/>
      <c r="K15" s="127"/>
      <c r="L15" s="127"/>
      <c r="M15" s="127"/>
      <c r="N15" s="127"/>
      <c r="O15" s="127"/>
      <c r="P15" s="127"/>
      <c r="Q15" s="127"/>
      <c r="R15" s="128">
        <v>3</v>
      </c>
      <c r="S15" s="129"/>
      <c r="T15" s="129"/>
      <c r="U15" s="128" t="s">
        <v>37</v>
      </c>
      <c r="V15" s="130"/>
      <c r="W15" s="131"/>
      <c r="X15" s="127"/>
      <c r="Y15" s="132"/>
      <c r="Z15" s="133">
        <f t="shared" si="2"/>
        <v>0</v>
      </c>
      <c r="AA15" s="134"/>
      <c r="AB15" s="134"/>
      <c r="AC15" s="135"/>
      <c r="AD15" s="122" t="s">
        <v>35</v>
      </c>
      <c r="AE15" s="123"/>
      <c r="AF15" s="123"/>
      <c r="AG15" s="124"/>
      <c r="AH15" s="136">
        <f t="shared" si="3"/>
        <v>0</v>
      </c>
      <c r="AI15" s="136"/>
      <c r="AJ15" s="136"/>
      <c r="AK15" s="136"/>
      <c r="AL15" s="122" t="s">
        <v>35</v>
      </c>
      <c r="AM15" s="123"/>
      <c r="AN15" s="123"/>
      <c r="AO15" s="124"/>
    </row>
    <row r="16" spans="1:41" ht="15">
      <c r="A16" s="125" t="s">
        <v>48</v>
      </c>
      <c r="B16" s="125"/>
      <c r="C16" s="126" t="s">
        <v>156</v>
      </c>
      <c r="D16" s="127"/>
      <c r="E16" s="127"/>
      <c r="F16" s="127"/>
      <c r="G16" s="127"/>
      <c r="H16" s="127"/>
      <c r="I16" s="127"/>
      <c r="J16" s="127"/>
      <c r="K16" s="127"/>
      <c r="L16" s="127"/>
      <c r="M16" s="127"/>
      <c r="N16" s="127"/>
      <c r="O16" s="127"/>
      <c r="P16" s="127"/>
      <c r="Q16" s="127"/>
      <c r="R16" s="128">
        <v>1</v>
      </c>
      <c r="S16" s="129"/>
      <c r="T16" s="129"/>
      <c r="U16" s="128" t="s">
        <v>37</v>
      </c>
      <c r="V16" s="130"/>
      <c r="W16" s="131"/>
      <c r="X16" s="127"/>
      <c r="Y16" s="132"/>
      <c r="Z16" s="133">
        <f t="shared" si="2"/>
        <v>0</v>
      </c>
      <c r="AA16" s="134"/>
      <c r="AB16" s="134"/>
      <c r="AC16" s="135"/>
      <c r="AD16" s="122" t="s">
        <v>35</v>
      </c>
      <c r="AE16" s="123"/>
      <c r="AF16" s="123"/>
      <c r="AG16" s="124"/>
      <c r="AH16" s="136">
        <f t="shared" si="3"/>
        <v>0</v>
      </c>
      <c r="AI16" s="136"/>
      <c r="AJ16" s="136"/>
      <c r="AK16" s="136"/>
      <c r="AL16" s="122" t="s">
        <v>35</v>
      </c>
      <c r="AM16" s="123"/>
      <c r="AN16" s="123"/>
      <c r="AO16" s="124"/>
    </row>
    <row r="17" spans="1:41" ht="15">
      <c r="A17" s="125" t="s">
        <v>49</v>
      </c>
      <c r="B17" s="125"/>
      <c r="C17" s="126" t="s">
        <v>157</v>
      </c>
      <c r="D17" s="127"/>
      <c r="E17" s="127"/>
      <c r="F17" s="127"/>
      <c r="G17" s="127"/>
      <c r="H17" s="127"/>
      <c r="I17" s="127"/>
      <c r="J17" s="127"/>
      <c r="K17" s="127"/>
      <c r="L17" s="127"/>
      <c r="M17" s="127"/>
      <c r="N17" s="127"/>
      <c r="O17" s="127"/>
      <c r="P17" s="127"/>
      <c r="Q17" s="127"/>
      <c r="R17" s="128">
        <v>3</v>
      </c>
      <c r="S17" s="129"/>
      <c r="T17" s="129"/>
      <c r="U17" s="128" t="s">
        <v>37</v>
      </c>
      <c r="V17" s="130"/>
      <c r="W17" s="131"/>
      <c r="X17" s="127"/>
      <c r="Y17" s="132"/>
      <c r="Z17" s="133">
        <f t="shared" si="2"/>
        <v>0</v>
      </c>
      <c r="AA17" s="134"/>
      <c r="AB17" s="134"/>
      <c r="AC17" s="135"/>
      <c r="AD17" s="122" t="s">
        <v>35</v>
      </c>
      <c r="AE17" s="123"/>
      <c r="AF17" s="123"/>
      <c r="AG17" s="124"/>
      <c r="AH17" s="136">
        <f t="shared" si="3"/>
        <v>0</v>
      </c>
      <c r="AI17" s="136"/>
      <c r="AJ17" s="136"/>
      <c r="AK17" s="136"/>
      <c r="AL17" s="122" t="s">
        <v>35</v>
      </c>
      <c r="AM17" s="123"/>
      <c r="AN17" s="123"/>
      <c r="AO17" s="124"/>
    </row>
    <row r="18" spans="1:41" ht="15">
      <c r="A18" s="125" t="s">
        <v>50</v>
      </c>
      <c r="B18" s="125"/>
      <c r="C18" s="126" t="s">
        <v>158</v>
      </c>
      <c r="D18" s="127"/>
      <c r="E18" s="127"/>
      <c r="F18" s="127"/>
      <c r="G18" s="127"/>
      <c r="H18" s="127"/>
      <c r="I18" s="127"/>
      <c r="J18" s="127"/>
      <c r="K18" s="127"/>
      <c r="L18" s="127"/>
      <c r="M18" s="127"/>
      <c r="N18" s="127"/>
      <c r="O18" s="127"/>
      <c r="P18" s="127"/>
      <c r="Q18" s="127"/>
      <c r="R18" s="128">
        <v>8</v>
      </c>
      <c r="S18" s="129"/>
      <c r="T18" s="129"/>
      <c r="U18" s="128" t="s">
        <v>37</v>
      </c>
      <c r="V18" s="130"/>
      <c r="W18" s="131"/>
      <c r="X18" s="127"/>
      <c r="Y18" s="132"/>
      <c r="Z18" s="133">
        <f t="shared" si="2"/>
        <v>0</v>
      </c>
      <c r="AA18" s="134"/>
      <c r="AB18" s="134"/>
      <c r="AC18" s="135"/>
      <c r="AD18" s="122" t="s">
        <v>35</v>
      </c>
      <c r="AE18" s="123"/>
      <c r="AF18" s="123"/>
      <c r="AG18" s="124"/>
      <c r="AH18" s="136">
        <f t="shared" si="3"/>
        <v>0</v>
      </c>
      <c r="AI18" s="136"/>
      <c r="AJ18" s="136"/>
      <c r="AK18" s="136"/>
      <c r="AL18" s="122" t="s">
        <v>35</v>
      </c>
      <c r="AM18" s="123"/>
      <c r="AN18" s="123"/>
      <c r="AO18" s="124"/>
    </row>
    <row r="19" spans="1:41" ht="15">
      <c r="A19" s="125" t="s">
        <v>52</v>
      </c>
      <c r="B19" s="125"/>
      <c r="C19" s="126" t="s">
        <v>159</v>
      </c>
      <c r="D19" s="127"/>
      <c r="E19" s="127"/>
      <c r="F19" s="127"/>
      <c r="G19" s="127"/>
      <c r="H19" s="127"/>
      <c r="I19" s="127"/>
      <c r="J19" s="127"/>
      <c r="K19" s="127"/>
      <c r="L19" s="127"/>
      <c r="M19" s="127"/>
      <c r="N19" s="127"/>
      <c r="O19" s="127"/>
      <c r="P19" s="127"/>
      <c r="Q19" s="127"/>
      <c r="R19" s="128">
        <v>17</v>
      </c>
      <c r="S19" s="129"/>
      <c r="T19" s="129"/>
      <c r="U19" s="128" t="s">
        <v>37</v>
      </c>
      <c r="V19" s="130"/>
      <c r="W19" s="131"/>
      <c r="X19" s="127"/>
      <c r="Y19" s="132"/>
      <c r="Z19" s="133">
        <f t="shared" si="2"/>
        <v>0</v>
      </c>
      <c r="AA19" s="134"/>
      <c r="AB19" s="134"/>
      <c r="AC19" s="135"/>
      <c r="AD19" s="122" t="s">
        <v>35</v>
      </c>
      <c r="AE19" s="123"/>
      <c r="AF19" s="123"/>
      <c r="AG19" s="124"/>
      <c r="AH19" s="136">
        <f t="shared" si="3"/>
        <v>0</v>
      </c>
      <c r="AI19" s="136"/>
      <c r="AJ19" s="136"/>
      <c r="AK19" s="136"/>
      <c r="AL19" s="122" t="s">
        <v>35</v>
      </c>
      <c r="AM19" s="123"/>
      <c r="AN19" s="123"/>
      <c r="AO19" s="124"/>
    </row>
    <row r="20" spans="1:41" ht="15">
      <c r="A20" s="125" t="s">
        <v>53</v>
      </c>
      <c r="B20" s="125"/>
      <c r="C20" s="126" t="s">
        <v>160</v>
      </c>
      <c r="D20" s="127"/>
      <c r="E20" s="127"/>
      <c r="F20" s="127"/>
      <c r="G20" s="127"/>
      <c r="H20" s="127"/>
      <c r="I20" s="127"/>
      <c r="J20" s="127"/>
      <c r="K20" s="127"/>
      <c r="L20" s="127"/>
      <c r="M20" s="127"/>
      <c r="N20" s="127"/>
      <c r="O20" s="127"/>
      <c r="P20" s="127"/>
      <c r="Q20" s="127"/>
      <c r="R20" s="128">
        <v>5</v>
      </c>
      <c r="S20" s="129"/>
      <c r="T20" s="129"/>
      <c r="U20" s="128" t="s">
        <v>37</v>
      </c>
      <c r="V20" s="130"/>
      <c r="W20" s="131"/>
      <c r="X20" s="127"/>
      <c r="Y20" s="132"/>
      <c r="Z20" s="133">
        <f t="shared" si="2"/>
        <v>0</v>
      </c>
      <c r="AA20" s="134"/>
      <c r="AB20" s="134"/>
      <c r="AC20" s="135"/>
      <c r="AD20" s="122" t="s">
        <v>35</v>
      </c>
      <c r="AE20" s="123"/>
      <c r="AF20" s="123"/>
      <c r="AG20" s="124"/>
      <c r="AH20" s="136">
        <f t="shared" si="3"/>
        <v>0</v>
      </c>
      <c r="AI20" s="136"/>
      <c r="AJ20" s="136"/>
      <c r="AK20" s="136"/>
      <c r="AL20" s="122" t="s">
        <v>35</v>
      </c>
      <c r="AM20" s="123"/>
      <c r="AN20" s="123"/>
      <c r="AO20" s="124"/>
    </row>
    <row r="21" spans="1:41" ht="15">
      <c r="A21" s="125" t="s">
        <v>55</v>
      </c>
      <c r="B21" s="125"/>
      <c r="C21" s="126" t="s">
        <v>161</v>
      </c>
      <c r="D21" s="127"/>
      <c r="E21" s="127"/>
      <c r="F21" s="127"/>
      <c r="G21" s="127"/>
      <c r="H21" s="127"/>
      <c r="I21" s="127"/>
      <c r="J21" s="127"/>
      <c r="K21" s="127"/>
      <c r="L21" s="127"/>
      <c r="M21" s="127"/>
      <c r="N21" s="127"/>
      <c r="O21" s="127"/>
      <c r="P21" s="127"/>
      <c r="Q21" s="127"/>
      <c r="R21" s="128">
        <v>6</v>
      </c>
      <c r="S21" s="129"/>
      <c r="T21" s="129"/>
      <c r="U21" s="128" t="s">
        <v>37</v>
      </c>
      <c r="V21" s="130"/>
      <c r="W21" s="131"/>
      <c r="X21" s="127"/>
      <c r="Y21" s="132"/>
      <c r="Z21" s="133">
        <f t="shared" si="2"/>
        <v>0</v>
      </c>
      <c r="AA21" s="134"/>
      <c r="AB21" s="134"/>
      <c r="AC21" s="135"/>
      <c r="AD21" s="122" t="s">
        <v>35</v>
      </c>
      <c r="AE21" s="123"/>
      <c r="AF21" s="123"/>
      <c r="AG21" s="124"/>
      <c r="AH21" s="136">
        <f t="shared" si="3"/>
        <v>0</v>
      </c>
      <c r="AI21" s="136"/>
      <c r="AJ21" s="136"/>
      <c r="AK21" s="136"/>
      <c r="AL21" s="122" t="s">
        <v>35</v>
      </c>
      <c r="AM21" s="123"/>
      <c r="AN21" s="123"/>
      <c r="AO21" s="124"/>
    </row>
    <row r="22" spans="1:41" ht="15">
      <c r="A22" s="125" t="s">
        <v>87</v>
      </c>
      <c r="B22" s="125"/>
      <c r="C22" s="126" t="s">
        <v>162</v>
      </c>
      <c r="D22" s="127"/>
      <c r="E22" s="127"/>
      <c r="F22" s="127"/>
      <c r="G22" s="127"/>
      <c r="H22" s="127"/>
      <c r="I22" s="127"/>
      <c r="J22" s="127"/>
      <c r="K22" s="127"/>
      <c r="L22" s="127"/>
      <c r="M22" s="127"/>
      <c r="N22" s="127"/>
      <c r="O22" s="127"/>
      <c r="P22" s="127"/>
      <c r="Q22" s="127"/>
      <c r="R22" s="128">
        <v>3</v>
      </c>
      <c r="S22" s="129"/>
      <c r="T22" s="129"/>
      <c r="U22" s="128" t="s">
        <v>37</v>
      </c>
      <c r="V22" s="130"/>
      <c r="W22" s="131"/>
      <c r="X22" s="127"/>
      <c r="Y22" s="132"/>
      <c r="Z22" s="133">
        <f t="shared" si="2"/>
        <v>0</v>
      </c>
      <c r="AA22" s="134"/>
      <c r="AB22" s="134"/>
      <c r="AC22" s="135"/>
      <c r="AD22" s="122" t="s">
        <v>35</v>
      </c>
      <c r="AE22" s="123"/>
      <c r="AF22" s="123"/>
      <c r="AG22" s="124"/>
      <c r="AH22" s="136">
        <f t="shared" si="3"/>
        <v>0</v>
      </c>
      <c r="AI22" s="136"/>
      <c r="AJ22" s="136"/>
      <c r="AK22" s="136"/>
      <c r="AL22" s="122" t="s">
        <v>35</v>
      </c>
      <c r="AM22" s="123"/>
      <c r="AN22" s="123"/>
      <c r="AO22" s="124"/>
    </row>
    <row r="23" spans="1:41" ht="15">
      <c r="A23" s="125" t="s">
        <v>100</v>
      </c>
      <c r="B23" s="125"/>
      <c r="C23" s="126" t="s">
        <v>163</v>
      </c>
      <c r="D23" s="127"/>
      <c r="E23" s="127"/>
      <c r="F23" s="127"/>
      <c r="G23" s="127"/>
      <c r="H23" s="127"/>
      <c r="I23" s="127"/>
      <c r="J23" s="127"/>
      <c r="K23" s="127"/>
      <c r="L23" s="127"/>
      <c r="M23" s="127"/>
      <c r="N23" s="127"/>
      <c r="O23" s="127"/>
      <c r="P23" s="127"/>
      <c r="Q23" s="127"/>
      <c r="R23" s="128">
        <v>4</v>
      </c>
      <c r="S23" s="129"/>
      <c r="T23" s="129"/>
      <c r="U23" s="128" t="s">
        <v>37</v>
      </c>
      <c r="V23" s="130"/>
      <c r="W23" s="131"/>
      <c r="X23" s="127"/>
      <c r="Y23" s="132"/>
      <c r="Z23" s="133">
        <f t="shared" si="2"/>
        <v>0</v>
      </c>
      <c r="AA23" s="134"/>
      <c r="AB23" s="134"/>
      <c r="AC23" s="135"/>
      <c r="AD23" s="122" t="s">
        <v>35</v>
      </c>
      <c r="AE23" s="123"/>
      <c r="AF23" s="123"/>
      <c r="AG23" s="124"/>
      <c r="AH23" s="136">
        <f t="shared" si="3"/>
        <v>0</v>
      </c>
      <c r="AI23" s="136"/>
      <c r="AJ23" s="136"/>
      <c r="AK23" s="136"/>
      <c r="AL23" s="122" t="s">
        <v>35</v>
      </c>
      <c r="AM23" s="123"/>
      <c r="AN23" s="123"/>
      <c r="AO23" s="124"/>
    </row>
    <row r="24" spans="1:41" ht="15">
      <c r="A24" s="125" t="s">
        <v>108</v>
      </c>
      <c r="B24" s="125"/>
      <c r="C24" s="126" t="s">
        <v>164</v>
      </c>
      <c r="D24" s="127"/>
      <c r="E24" s="127"/>
      <c r="F24" s="127"/>
      <c r="G24" s="127"/>
      <c r="H24" s="127"/>
      <c r="I24" s="127"/>
      <c r="J24" s="127"/>
      <c r="K24" s="127"/>
      <c r="L24" s="127"/>
      <c r="M24" s="127"/>
      <c r="N24" s="127"/>
      <c r="O24" s="127"/>
      <c r="P24" s="127"/>
      <c r="Q24" s="127"/>
      <c r="R24" s="128">
        <v>14</v>
      </c>
      <c r="S24" s="129"/>
      <c r="T24" s="129"/>
      <c r="U24" s="128" t="s">
        <v>37</v>
      </c>
      <c r="V24" s="130"/>
      <c r="W24" s="131"/>
      <c r="X24" s="127"/>
      <c r="Y24" s="132"/>
      <c r="Z24" s="133">
        <f t="shared" si="2"/>
        <v>0</v>
      </c>
      <c r="AA24" s="134"/>
      <c r="AB24" s="134"/>
      <c r="AC24" s="135"/>
      <c r="AD24" s="122" t="s">
        <v>35</v>
      </c>
      <c r="AE24" s="123"/>
      <c r="AF24" s="123"/>
      <c r="AG24" s="124"/>
      <c r="AH24" s="136">
        <f t="shared" si="3"/>
        <v>0</v>
      </c>
      <c r="AI24" s="136"/>
      <c r="AJ24" s="136"/>
      <c r="AK24" s="136"/>
      <c r="AL24" s="122" t="s">
        <v>35</v>
      </c>
      <c r="AM24" s="123"/>
      <c r="AN24" s="123"/>
      <c r="AO24" s="124"/>
    </row>
    <row r="25" spans="1:41" ht="15">
      <c r="A25" s="125" t="s">
        <v>109</v>
      </c>
      <c r="B25" s="125"/>
      <c r="C25" s="126" t="s">
        <v>165</v>
      </c>
      <c r="D25" s="127"/>
      <c r="E25" s="127"/>
      <c r="F25" s="127"/>
      <c r="G25" s="127"/>
      <c r="H25" s="127"/>
      <c r="I25" s="127"/>
      <c r="J25" s="127"/>
      <c r="K25" s="127"/>
      <c r="L25" s="127"/>
      <c r="M25" s="127"/>
      <c r="N25" s="127"/>
      <c r="O25" s="127"/>
      <c r="P25" s="127"/>
      <c r="Q25" s="127"/>
      <c r="R25" s="128">
        <v>1</v>
      </c>
      <c r="S25" s="129"/>
      <c r="T25" s="129"/>
      <c r="U25" s="128" t="s">
        <v>37</v>
      </c>
      <c r="V25" s="130"/>
      <c r="W25" s="131"/>
      <c r="X25" s="127"/>
      <c r="Y25" s="132"/>
      <c r="Z25" s="133">
        <f t="shared" si="2"/>
        <v>0</v>
      </c>
      <c r="AA25" s="134"/>
      <c r="AB25" s="134"/>
      <c r="AC25" s="135"/>
      <c r="AD25" s="122" t="s">
        <v>35</v>
      </c>
      <c r="AE25" s="123"/>
      <c r="AF25" s="123"/>
      <c r="AG25" s="124"/>
      <c r="AH25" s="136">
        <f t="shared" si="3"/>
        <v>0</v>
      </c>
      <c r="AI25" s="136"/>
      <c r="AJ25" s="136"/>
      <c r="AK25" s="136"/>
      <c r="AL25" s="122" t="s">
        <v>35</v>
      </c>
      <c r="AM25" s="123"/>
      <c r="AN25" s="123"/>
      <c r="AO25" s="124"/>
    </row>
    <row r="26" spans="1:41" ht="15">
      <c r="A26" s="125" t="s">
        <v>110</v>
      </c>
      <c r="B26" s="125"/>
      <c r="C26" s="126" t="s">
        <v>166</v>
      </c>
      <c r="D26" s="127"/>
      <c r="E26" s="127"/>
      <c r="F26" s="127"/>
      <c r="G26" s="127"/>
      <c r="H26" s="127"/>
      <c r="I26" s="127"/>
      <c r="J26" s="127"/>
      <c r="K26" s="127"/>
      <c r="L26" s="127"/>
      <c r="M26" s="127"/>
      <c r="N26" s="127"/>
      <c r="O26" s="127"/>
      <c r="P26" s="127"/>
      <c r="Q26" s="127"/>
      <c r="R26" s="128">
        <v>12</v>
      </c>
      <c r="S26" s="129"/>
      <c r="T26" s="129"/>
      <c r="U26" s="128" t="s">
        <v>37</v>
      </c>
      <c r="V26" s="130"/>
      <c r="W26" s="131"/>
      <c r="X26" s="127"/>
      <c r="Y26" s="132"/>
      <c r="Z26" s="133">
        <f t="shared" si="2"/>
        <v>0</v>
      </c>
      <c r="AA26" s="134"/>
      <c r="AB26" s="134"/>
      <c r="AC26" s="135"/>
      <c r="AD26" s="122" t="s">
        <v>35</v>
      </c>
      <c r="AE26" s="123"/>
      <c r="AF26" s="123"/>
      <c r="AG26" s="124"/>
      <c r="AH26" s="136">
        <f t="shared" si="3"/>
        <v>0</v>
      </c>
      <c r="AI26" s="136"/>
      <c r="AJ26" s="136"/>
      <c r="AK26" s="136"/>
      <c r="AL26" s="122" t="s">
        <v>35</v>
      </c>
      <c r="AM26" s="123"/>
      <c r="AN26" s="123"/>
      <c r="AO26" s="124"/>
    </row>
    <row r="27" spans="1:41" ht="15">
      <c r="A27" s="125" t="s">
        <v>111</v>
      </c>
      <c r="B27" s="125"/>
      <c r="C27" s="126" t="s">
        <v>167</v>
      </c>
      <c r="D27" s="127"/>
      <c r="E27" s="127"/>
      <c r="F27" s="127"/>
      <c r="G27" s="127"/>
      <c r="H27" s="127"/>
      <c r="I27" s="127"/>
      <c r="J27" s="127"/>
      <c r="K27" s="127"/>
      <c r="L27" s="127"/>
      <c r="M27" s="127"/>
      <c r="N27" s="127"/>
      <c r="O27" s="127"/>
      <c r="P27" s="127"/>
      <c r="Q27" s="127"/>
      <c r="R27" s="128">
        <v>3</v>
      </c>
      <c r="S27" s="129"/>
      <c r="T27" s="129"/>
      <c r="U27" s="128" t="s">
        <v>37</v>
      </c>
      <c r="V27" s="130"/>
      <c r="W27" s="131"/>
      <c r="X27" s="127"/>
      <c r="Y27" s="132"/>
      <c r="Z27" s="133">
        <f t="shared" si="2"/>
        <v>0</v>
      </c>
      <c r="AA27" s="134"/>
      <c r="AB27" s="134"/>
      <c r="AC27" s="135"/>
      <c r="AD27" s="122" t="s">
        <v>35</v>
      </c>
      <c r="AE27" s="123"/>
      <c r="AF27" s="123"/>
      <c r="AG27" s="124"/>
      <c r="AH27" s="136">
        <f t="shared" si="3"/>
        <v>0</v>
      </c>
      <c r="AI27" s="136"/>
      <c r="AJ27" s="136"/>
      <c r="AK27" s="136"/>
      <c r="AL27" s="122" t="s">
        <v>35</v>
      </c>
      <c r="AM27" s="123"/>
      <c r="AN27" s="123"/>
      <c r="AO27" s="124"/>
    </row>
    <row r="28" spans="1:41" ht="15">
      <c r="A28" s="125" t="s">
        <v>112</v>
      </c>
      <c r="B28" s="125"/>
      <c r="C28" s="126" t="s">
        <v>168</v>
      </c>
      <c r="D28" s="127"/>
      <c r="E28" s="127"/>
      <c r="F28" s="127"/>
      <c r="G28" s="127"/>
      <c r="H28" s="127"/>
      <c r="I28" s="127"/>
      <c r="J28" s="127"/>
      <c r="K28" s="127"/>
      <c r="L28" s="127"/>
      <c r="M28" s="127"/>
      <c r="N28" s="127"/>
      <c r="O28" s="127"/>
      <c r="P28" s="127"/>
      <c r="Q28" s="127"/>
      <c r="R28" s="128">
        <v>7</v>
      </c>
      <c r="S28" s="129"/>
      <c r="T28" s="129"/>
      <c r="U28" s="128" t="s">
        <v>37</v>
      </c>
      <c r="V28" s="130"/>
      <c r="W28" s="131"/>
      <c r="X28" s="127"/>
      <c r="Y28" s="132"/>
      <c r="Z28" s="133">
        <f t="shared" si="2"/>
        <v>0</v>
      </c>
      <c r="AA28" s="134"/>
      <c r="AB28" s="134"/>
      <c r="AC28" s="135"/>
      <c r="AD28" s="122" t="s">
        <v>35</v>
      </c>
      <c r="AE28" s="123"/>
      <c r="AF28" s="123"/>
      <c r="AG28" s="124"/>
      <c r="AH28" s="136">
        <f t="shared" si="3"/>
        <v>0</v>
      </c>
      <c r="AI28" s="136"/>
      <c r="AJ28" s="136"/>
      <c r="AK28" s="136"/>
      <c r="AL28" s="122" t="s">
        <v>35</v>
      </c>
      <c r="AM28" s="123"/>
      <c r="AN28" s="123"/>
      <c r="AO28" s="124"/>
    </row>
    <row r="29" spans="1:41" ht="15">
      <c r="A29" s="125" t="s">
        <v>113</v>
      </c>
      <c r="B29" s="125"/>
      <c r="C29" s="126" t="s">
        <v>169</v>
      </c>
      <c r="D29" s="127"/>
      <c r="E29" s="127"/>
      <c r="F29" s="127"/>
      <c r="G29" s="127"/>
      <c r="H29" s="127"/>
      <c r="I29" s="127"/>
      <c r="J29" s="127"/>
      <c r="K29" s="127"/>
      <c r="L29" s="127"/>
      <c r="M29" s="127"/>
      <c r="N29" s="127"/>
      <c r="O29" s="127"/>
      <c r="P29" s="127"/>
      <c r="Q29" s="127"/>
      <c r="R29" s="128">
        <v>6</v>
      </c>
      <c r="S29" s="129"/>
      <c r="T29" s="129"/>
      <c r="U29" s="128" t="s">
        <v>37</v>
      </c>
      <c r="V29" s="130"/>
      <c r="W29" s="131"/>
      <c r="X29" s="127"/>
      <c r="Y29" s="132"/>
      <c r="Z29" s="133">
        <f t="shared" si="2"/>
        <v>0</v>
      </c>
      <c r="AA29" s="134"/>
      <c r="AB29" s="134"/>
      <c r="AC29" s="135"/>
      <c r="AD29" s="122" t="s">
        <v>35</v>
      </c>
      <c r="AE29" s="123"/>
      <c r="AF29" s="123"/>
      <c r="AG29" s="124"/>
      <c r="AH29" s="136">
        <f t="shared" si="3"/>
        <v>0</v>
      </c>
      <c r="AI29" s="136"/>
      <c r="AJ29" s="136"/>
      <c r="AK29" s="136"/>
      <c r="AL29" s="122" t="s">
        <v>35</v>
      </c>
      <c r="AM29" s="123"/>
      <c r="AN29" s="123"/>
      <c r="AO29" s="124"/>
    </row>
    <row r="30" spans="1:41" ht="15">
      <c r="A30" s="125" t="s">
        <v>114</v>
      </c>
      <c r="B30" s="125"/>
      <c r="C30" s="126" t="s">
        <v>170</v>
      </c>
      <c r="D30" s="127"/>
      <c r="E30" s="127"/>
      <c r="F30" s="127"/>
      <c r="G30" s="127"/>
      <c r="H30" s="127"/>
      <c r="I30" s="127"/>
      <c r="J30" s="127"/>
      <c r="K30" s="127"/>
      <c r="L30" s="127"/>
      <c r="M30" s="127"/>
      <c r="N30" s="127"/>
      <c r="O30" s="127"/>
      <c r="P30" s="127"/>
      <c r="Q30" s="127"/>
      <c r="R30" s="128">
        <v>10</v>
      </c>
      <c r="S30" s="129"/>
      <c r="T30" s="129"/>
      <c r="U30" s="128" t="s">
        <v>37</v>
      </c>
      <c r="V30" s="130"/>
      <c r="W30" s="131"/>
      <c r="X30" s="127"/>
      <c r="Y30" s="132"/>
      <c r="Z30" s="133">
        <f t="shared" si="2"/>
        <v>0</v>
      </c>
      <c r="AA30" s="134"/>
      <c r="AB30" s="134"/>
      <c r="AC30" s="135"/>
      <c r="AD30" s="122" t="s">
        <v>35</v>
      </c>
      <c r="AE30" s="123"/>
      <c r="AF30" s="123"/>
      <c r="AG30" s="124"/>
      <c r="AH30" s="136">
        <f t="shared" si="3"/>
        <v>0</v>
      </c>
      <c r="AI30" s="136"/>
      <c r="AJ30" s="136"/>
      <c r="AK30" s="136"/>
      <c r="AL30" s="122" t="s">
        <v>35</v>
      </c>
      <c r="AM30" s="123"/>
      <c r="AN30" s="123"/>
      <c r="AO30" s="124"/>
    </row>
    <row r="31" spans="1:41" ht="15">
      <c r="A31" s="125" t="s">
        <v>115</v>
      </c>
      <c r="B31" s="125"/>
      <c r="C31" s="126" t="s">
        <v>171</v>
      </c>
      <c r="D31" s="127"/>
      <c r="E31" s="127"/>
      <c r="F31" s="127"/>
      <c r="G31" s="127"/>
      <c r="H31" s="127"/>
      <c r="I31" s="127"/>
      <c r="J31" s="127"/>
      <c r="K31" s="127"/>
      <c r="L31" s="127"/>
      <c r="M31" s="127"/>
      <c r="N31" s="127"/>
      <c r="O31" s="127"/>
      <c r="P31" s="127"/>
      <c r="Q31" s="127"/>
      <c r="R31" s="128">
        <v>11</v>
      </c>
      <c r="S31" s="129"/>
      <c r="T31" s="129"/>
      <c r="U31" s="128" t="s">
        <v>37</v>
      </c>
      <c r="V31" s="130"/>
      <c r="W31" s="131"/>
      <c r="X31" s="127"/>
      <c r="Y31" s="132"/>
      <c r="Z31" s="133">
        <f t="shared" si="2"/>
        <v>0</v>
      </c>
      <c r="AA31" s="134"/>
      <c r="AB31" s="134"/>
      <c r="AC31" s="135"/>
      <c r="AD31" s="122" t="s">
        <v>35</v>
      </c>
      <c r="AE31" s="123"/>
      <c r="AF31" s="123"/>
      <c r="AG31" s="124"/>
      <c r="AH31" s="136">
        <f t="shared" si="3"/>
        <v>0</v>
      </c>
      <c r="AI31" s="136"/>
      <c r="AJ31" s="136"/>
      <c r="AK31" s="136"/>
      <c r="AL31" s="122" t="s">
        <v>35</v>
      </c>
      <c r="AM31" s="123"/>
      <c r="AN31" s="123"/>
      <c r="AO31" s="124"/>
    </row>
    <row r="32" spans="1:41" ht="15">
      <c r="A32" s="125" t="s">
        <v>116</v>
      </c>
      <c r="B32" s="125"/>
      <c r="C32" s="126" t="s">
        <v>172</v>
      </c>
      <c r="D32" s="127"/>
      <c r="E32" s="127"/>
      <c r="F32" s="127"/>
      <c r="G32" s="127"/>
      <c r="H32" s="127"/>
      <c r="I32" s="127"/>
      <c r="J32" s="127"/>
      <c r="K32" s="127"/>
      <c r="L32" s="127"/>
      <c r="M32" s="127"/>
      <c r="N32" s="127"/>
      <c r="O32" s="127"/>
      <c r="P32" s="127"/>
      <c r="Q32" s="127"/>
      <c r="R32" s="128">
        <v>11</v>
      </c>
      <c r="S32" s="129"/>
      <c r="T32" s="129"/>
      <c r="U32" s="128" t="s">
        <v>37</v>
      </c>
      <c r="V32" s="130"/>
      <c r="W32" s="131"/>
      <c r="X32" s="127"/>
      <c r="Y32" s="132"/>
      <c r="Z32" s="133">
        <f t="shared" si="2"/>
        <v>0</v>
      </c>
      <c r="AA32" s="134"/>
      <c r="AB32" s="134"/>
      <c r="AC32" s="135"/>
      <c r="AD32" s="122" t="s">
        <v>35</v>
      </c>
      <c r="AE32" s="123"/>
      <c r="AF32" s="123"/>
      <c r="AG32" s="124"/>
      <c r="AH32" s="136">
        <f t="shared" si="3"/>
        <v>0</v>
      </c>
      <c r="AI32" s="136"/>
      <c r="AJ32" s="136"/>
      <c r="AK32" s="136"/>
      <c r="AL32" s="122" t="s">
        <v>35</v>
      </c>
      <c r="AM32" s="123"/>
      <c r="AN32" s="123"/>
      <c r="AO32" s="124"/>
    </row>
    <row r="33" spans="1:41" ht="15">
      <c r="A33" s="125" t="s">
        <v>117</v>
      </c>
      <c r="B33" s="125"/>
      <c r="C33" s="126" t="s">
        <v>173</v>
      </c>
      <c r="D33" s="127"/>
      <c r="E33" s="127"/>
      <c r="F33" s="127"/>
      <c r="G33" s="127"/>
      <c r="H33" s="127"/>
      <c r="I33" s="127"/>
      <c r="J33" s="127"/>
      <c r="K33" s="127"/>
      <c r="L33" s="127"/>
      <c r="M33" s="127"/>
      <c r="N33" s="127"/>
      <c r="O33" s="127"/>
      <c r="P33" s="127"/>
      <c r="Q33" s="127"/>
      <c r="R33" s="128">
        <v>10</v>
      </c>
      <c r="S33" s="129"/>
      <c r="T33" s="129"/>
      <c r="U33" s="128" t="s">
        <v>37</v>
      </c>
      <c r="V33" s="130"/>
      <c r="W33" s="131"/>
      <c r="X33" s="127"/>
      <c r="Y33" s="132"/>
      <c r="Z33" s="133">
        <f t="shared" si="2"/>
        <v>0</v>
      </c>
      <c r="AA33" s="134"/>
      <c r="AB33" s="134"/>
      <c r="AC33" s="135"/>
      <c r="AD33" s="122" t="s">
        <v>35</v>
      </c>
      <c r="AE33" s="123"/>
      <c r="AF33" s="123"/>
      <c r="AG33" s="124"/>
      <c r="AH33" s="136">
        <f t="shared" si="3"/>
        <v>0</v>
      </c>
      <c r="AI33" s="136"/>
      <c r="AJ33" s="136"/>
      <c r="AK33" s="136"/>
      <c r="AL33" s="122" t="s">
        <v>35</v>
      </c>
      <c r="AM33" s="123"/>
      <c r="AN33" s="123"/>
      <c r="AO33" s="124"/>
    </row>
    <row r="34" spans="1:41" ht="15">
      <c r="A34" s="125" t="s">
        <v>118</v>
      </c>
      <c r="B34" s="125"/>
      <c r="C34" s="126" t="s">
        <v>174</v>
      </c>
      <c r="D34" s="127"/>
      <c r="E34" s="127"/>
      <c r="F34" s="127"/>
      <c r="G34" s="127"/>
      <c r="H34" s="127"/>
      <c r="I34" s="127"/>
      <c r="J34" s="127"/>
      <c r="K34" s="127"/>
      <c r="L34" s="127"/>
      <c r="M34" s="127"/>
      <c r="N34" s="127"/>
      <c r="O34" s="127"/>
      <c r="P34" s="127"/>
      <c r="Q34" s="127"/>
      <c r="R34" s="128">
        <v>4</v>
      </c>
      <c r="S34" s="129"/>
      <c r="T34" s="129"/>
      <c r="U34" s="128" t="s">
        <v>37</v>
      </c>
      <c r="V34" s="130"/>
      <c r="W34" s="131"/>
      <c r="X34" s="127"/>
      <c r="Y34" s="132"/>
      <c r="Z34" s="133">
        <f t="shared" si="2"/>
        <v>0</v>
      </c>
      <c r="AA34" s="134"/>
      <c r="AB34" s="134"/>
      <c r="AC34" s="135"/>
      <c r="AD34" s="122" t="s">
        <v>35</v>
      </c>
      <c r="AE34" s="123"/>
      <c r="AF34" s="123"/>
      <c r="AG34" s="124"/>
      <c r="AH34" s="136">
        <f t="shared" si="3"/>
        <v>0</v>
      </c>
      <c r="AI34" s="136"/>
      <c r="AJ34" s="136"/>
      <c r="AK34" s="136"/>
      <c r="AL34" s="122" t="s">
        <v>35</v>
      </c>
      <c r="AM34" s="123"/>
      <c r="AN34" s="123"/>
      <c r="AO34" s="124"/>
    </row>
    <row r="35" spans="1:41" ht="15">
      <c r="A35" s="125" t="s">
        <v>119</v>
      </c>
      <c r="B35" s="125"/>
      <c r="C35" s="126" t="s">
        <v>175</v>
      </c>
      <c r="D35" s="127"/>
      <c r="E35" s="127"/>
      <c r="F35" s="127"/>
      <c r="G35" s="127"/>
      <c r="H35" s="127"/>
      <c r="I35" s="127"/>
      <c r="J35" s="127"/>
      <c r="K35" s="127"/>
      <c r="L35" s="127"/>
      <c r="M35" s="127"/>
      <c r="N35" s="127"/>
      <c r="O35" s="127"/>
      <c r="P35" s="127"/>
      <c r="Q35" s="127"/>
      <c r="R35" s="128">
        <v>6</v>
      </c>
      <c r="S35" s="129"/>
      <c r="T35" s="129"/>
      <c r="U35" s="128" t="s">
        <v>37</v>
      </c>
      <c r="V35" s="130"/>
      <c r="W35" s="131"/>
      <c r="X35" s="127"/>
      <c r="Y35" s="132"/>
      <c r="Z35" s="133">
        <f t="shared" si="2"/>
        <v>0</v>
      </c>
      <c r="AA35" s="134"/>
      <c r="AB35" s="134"/>
      <c r="AC35" s="135"/>
      <c r="AD35" s="122" t="s">
        <v>35</v>
      </c>
      <c r="AE35" s="123"/>
      <c r="AF35" s="123"/>
      <c r="AG35" s="124"/>
      <c r="AH35" s="136">
        <f t="shared" si="3"/>
        <v>0</v>
      </c>
      <c r="AI35" s="136"/>
      <c r="AJ35" s="136"/>
      <c r="AK35" s="136"/>
      <c r="AL35" s="122" t="s">
        <v>35</v>
      </c>
      <c r="AM35" s="123"/>
      <c r="AN35" s="123"/>
      <c r="AO35" s="124"/>
    </row>
    <row r="36" spans="1:41" ht="15">
      <c r="A36" s="125" t="s">
        <v>120</v>
      </c>
      <c r="B36" s="125"/>
      <c r="C36" s="126" t="s">
        <v>176</v>
      </c>
      <c r="D36" s="127"/>
      <c r="E36" s="127"/>
      <c r="F36" s="127"/>
      <c r="G36" s="127"/>
      <c r="H36" s="127"/>
      <c r="I36" s="127"/>
      <c r="J36" s="127"/>
      <c r="K36" s="127"/>
      <c r="L36" s="127"/>
      <c r="M36" s="127"/>
      <c r="N36" s="127"/>
      <c r="O36" s="127"/>
      <c r="P36" s="127"/>
      <c r="Q36" s="127"/>
      <c r="R36" s="128">
        <v>9</v>
      </c>
      <c r="S36" s="129"/>
      <c r="T36" s="129"/>
      <c r="U36" s="128" t="s">
        <v>37</v>
      </c>
      <c r="V36" s="130"/>
      <c r="W36" s="131"/>
      <c r="X36" s="127"/>
      <c r="Y36" s="132"/>
      <c r="Z36" s="133">
        <f t="shared" si="2"/>
        <v>0</v>
      </c>
      <c r="AA36" s="134"/>
      <c r="AB36" s="134"/>
      <c r="AC36" s="135"/>
      <c r="AD36" s="122" t="s">
        <v>35</v>
      </c>
      <c r="AE36" s="123"/>
      <c r="AF36" s="123"/>
      <c r="AG36" s="124"/>
      <c r="AH36" s="136">
        <f t="shared" si="3"/>
        <v>0</v>
      </c>
      <c r="AI36" s="136"/>
      <c r="AJ36" s="136"/>
      <c r="AK36" s="136"/>
      <c r="AL36" s="122" t="s">
        <v>35</v>
      </c>
      <c r="AM36" s="123"/>
      <c r="AN36" s="123"/>
      <c r="AO36" s="124"/>
    </row>
    <row r="37" spans="1:41" ht="15">
      <c r="A37" s="125" t="s">
        <v>121</v>
      </c>
      <c r="B37" s="125"/>
      <c r="C37" s="126" t="s">
        <v>177</v>
      </c>
      <c r="D37" s="127"/>
      <c r="E37" s="127"/>
      <c r="F37" s="127"/>
      <c r="G37" s="127"/>
      <c r="H37" s="127"/>
      <c r="I37" s="127"/>
      <c r="J37" s="127"/>
      <c r="K37" s="127"/>
      <c r="L37" s="127"/>
      <c r="M37" s="127"/>
      <c r="N37" s="127"/>
      <c r="O37" s="127"/>
      <c r="P37" s="127"/>
      <c r="Q37" s="127"/>
      <c r="R37" s="128">
        <v>26</v>
      </c>
      <c r="S37" s="129"/>
      <c r="T37" s="129"/>
      <c r="U37" s="128" t="s">
        <v>37</v>
      </c>
      <c r="V37" s="130"/>
      <c r="W37" s="131"/>
      <c r="X37" s="127"/>
      <c r="Y37" s="132"/>
      <c r="Z37" s="133">
        <f t="shared" si="2"/>
        <v>0</v>
      </c>
      <c r="AA37" s="134"/>
      <c r="AB37" s="134"/>
      <c r="AC37" s="135"/>
      <c r="AD37" s="122" t="s">
        <v>35</v>
      </c>
      <c r="AE37" s="123"/>
      <c r="AF37" s="123"/>
      <c r="AG37" s="124"/>
      <c r="AH37" s="136">
        <f t="shared" si="3"/>
        <v>0</v>
      </c>
      <c r="AI37" s="136"/>
      <c r="AJ37" s="136"/>
      <c r="AK37" s="136"/>
      <c r="AL37" s="122" t="s">
        <v>35</v>
      </c>
      <c r="AM37" s="123"/>
      <c r="AN37" s="123"/>
      <c r="AO37" s="124"/>
    </row>
    <row r="38" spans="1:41" ht="15">
      <c r="A38" s="125" t="s">
        <v>122</v>
      </c>
      <c r="B38" s="125"/>
      <c r="C38" s="126" t="s">
        <v>178</v>
      </c>
      <c r="D38" s="127"/>
      <c r="E38" s="127"/>
      <c r="F38" s="127"/>
      <c r="G38" s="127"/>
      <c r="H38" s="127"/>
      <c r="I38" s="127"/>
      <c r="J38" s="127"/>
      <c r="K38" s="127"/>
      <c r="L38" s="127"/>
      <c r="M38" s="127"/>
      <c r="N38" s="127"/>
      <c r="O38" s="127"/>
      <c r="P38" s="127"/>
      <c r="Q38" s="127"/>
      <c r="R38" s="128">
        <v>5</v>
      </c>
      <c r="S38" s="129"/>
      <c r="T38" s="129"/>
      <c r="U38" s="128" t="s">
        <v>37</v>
      </c>
      <c r="V38" s="130"/>
      <c r="W38" s="131"/>
      <c r="X38" s="127"/>
      <c r="Y38" s="132"/>
      <c r="Z38" s="133">
        <f t="shared" si="2"/>
        <v>0</v>
      </c>
      <c r="AA38" s="134"/>
      <c r="AB38" s="134"/>
      <c r="AC38" s="135"/>
      <c r="AD38" s="122" t="s">
        <v>35</v>
      </c>
      <c r="AE38" s="123"/>
      <c r="AF38" s="123"/>
      <c r="AG38" s="124"/>
      <c r="AH38" s="136">
        <f t="shared" si="3"/>
        <v>0</v>
      </c>
      <c r="AI38" s="136"/>
      <c r="AJ38" s="136"/>
      <c r="AK38" s="136"/>
      <c r="AL38" s="122" t="s">
        <v>35</v>
      </c>
      <c r="AM38" s="123"/>
      <c r="AN38" s="123"/>
      <c r="AO38" s="124"/>
    </row>
    <row r="39" spans="1:41" ht="15">
      <c r="A39" s="125" t="s">
        <v>123</v>
      </c>
      <c r="B39" s="125"/>
      <c r="C39" s="126" t="s">
        <v>179</v>
      </c>
      <c r="D39" s="127"/>
      <c r="E39" s="127"/>
      <c r="F39" s="127"/>
      <c r="G39" s="127"/>
      <c r="H39" s="127"/>
      <c r="I39" s="127"/>
      <c r="J39" s="127"/>
      <c r="K39" s="127"/>
      <c r="L39" s="127"/>
      <c r="M39" s="127"/>
      <c r="N39" s="127"/>
      <c r="O39" s="127"/>
      <c r="P39" s="127"/>
      <c r="Q39" s="127"/>
      <c r="R39" s="128">
        <v>13</v>
      </c>
      <c r="S39" s="129"/>
      <c r="T39" s="129"/>
      <c r="U39" s="128" t="s">
        <v>37</v>
      </c>
      <c r="V39" s="130"/>
      <c r="W39" s="131"/>
      <c r="X39" s="127"/>
      <c r="Y39" s="132"/>
      <c r="Z39" s="133">
        <f t="shared" si="2"/>
        <v>0</v>
      </c>
      <c r="AA39" s="134"/>
      <c r="AB39" s="134"/>
      <c r="AC39" s="135"/>
      <c r="AD39" s="122" t="s">
        <v>35</v>
      </c>
      <c r="AE39" s="123"/>
      <c r="AF39" s="123"/>
      <c r="AG39" s="124"/>
      <c r="AH39" s="136">
        <f t="shared" si="3"/>
        <v>0</v>
      </c>
      <c r="AI39" s="136"/>
      <c r="AJ39" s="136"/>
      <c r="AK39" s="136"/>
      <c r="AL39" s="122" t="s">
        <v>35</v>
      </c>
      <c r="AM39" s="123"/>
      <c r="AN39" s="123"/>
      <c r="AO39" s="124"/>
    </row>
    <row r="40" spans="1:41" ht="15">
      <c r="A40" s="125" t="s">
        <v>124</v>
      </c>
      <c r="B40" s="125"/>
      <c r="C40" s="126" t="s">
        <v>180</v>
      </c>
      <c r="D40" s="127"/>
      <c r="E40" s="127"/>
      <c r="F40" s="127"/>
      <c r="G40" s="127"/>
      <c r="H40" s="127"/>
      <c r="I40" s="127"/>
      <c r="J40" s="127"/>
      <c r="K40" s="127"/>
      <c r="L40" s="127"/>
      <c r="M40" s="127"/>
      <c r="N40" s="127"/>
      <c r="O40" s="127"/>
      <c r="P40" s="127"/>
      <c r="Q40" s="127"/>
      <c r="R40" s="128">
        <v>7</v>
      </c>
      <c r="S40" s="129"/>
      <c r="T40" s="129"/>
      <c r="U40" s="128" t="s">
        <v>37</v>
      </c>
      <c r="V40" s="130"/>
      <c r="W40" s="131"/>
      <c r="X40" s="127"/>
      <c r="Y40" s="132"/>
      <c r="Z40" s="133">
        <f t="shared" si="2"/>
        <v>0</v>
      </c>
      <c r="AA40" s="134"/>
      <c r="AB40" s="134"/>
      <c r="AC40" s="135"/>
      <c r="AD40" s="122" t="s">
        <v>35</v>
      </c>
      <c r="AE40" s="123"/>
      <c r="AF40" s="123"/>
      <c r="AG40" s="124"/>
      <c r="AH40" s="136">
        <f t="shared" si="3"/>
        <v>0</v>
      </c>
      <c r="AI40" s="136"/>
      <c r="AJ40" s="136"/>
      <c r="AK40" s="136"/>
      <c r="AL40" s="122" t="s">
        <v>35</v>
      </c>
      <c r="AM40" s="123"/>
      <c r="AN40" s="123"/>
      <c r="AO40" s="124"/>
    </row>
    <row r="41" spans="1:41" ht="15">
      <c r="A41" s="125" t="s">
        <v>125</v>
      </c>
      <c r="B41" s="125"/>
      <c r="C41" s="126" t="s">
        <v>181</v>
      </c>
      <c r="D41" s="127"/>
      <c r="E41" s="127"/>
      <c r="F41" s="127"/>
      <c r="G41" s="127"/>
      <c r="H41" s="127"/>
      <c r="I41" s="127"/>
      <c r="J41" s="127"/>
      <c r="K41" s="127"/>
      <c r="L41" s="127"/>
      <c r="M41" s="127"/>
      <c r="N41" s="127"/>
      <c r="O41" s="127"/>
      <c r="P41" s="127"/>
      <c r="Q41" s="127"/>
      <c r="R41" s="128">
        <v>4</v>
      </c>
      <c r="S41" s="129"/>
      <c r="T41" s="129"/>
      <c r="U41" s="128" t="s">
        <v>37</v>
      </c>
      <c r="V41" s="130"/>
      <c r="W41" s="131"/>
      <c r="X41" s="127"/>
      <c r="Y41" s="132"/>
      <c r="Z41" s="133">
        <f t="shared" si="2"/>
        <v>0</v>
      </c>
      <c r="AA41" s="134"/>
      <c r="AB41" s="134"/>
      <c r="AC41" s="135"/>
      <c r="AD41" s="122" t="s">
        <v>35</v>
      </c>
      <c r="AE41" s="123"/>
      <c r="AF41" s="123"/>
      <c r="AG41" s="124"/>
      <c r="AH41" s="136">
        <f t="shared" si="3"/>
        <v>0</v>
      </c>
      <c r="AI41" s="136"/>
      <c r="AJ41" s="136"/>
      <c r="AK41" s="136"/>
      <c r="AL41" s="122" t="s">
        <v>35</v>
      </c>
      <c r="AM41" s="123"/>
      <c r="AN41" s="123"/>
      <c r="AO41" s="124"/>
    </row>
    <row r="42" spans="1:41" ht="15">
      <c r="A42" s="125" t="s">
        <v>129</v>
      </c>
      <c r="B42" s="125"/>
      <c r="C42" s="126" t="s">
        <v>182</v>
      </c>
      <c r="D42" s="127"/>
      <c r="E42" s="127"/>
      <c r="F42" s="127"/>
      <c r="G42" s="127"/>
      <c r="H42" s="127"/>
      <c r="I42" s="127"/>
      <c r="J42" s="127"/>
      <c r="K42" s="127"/>
      <c r="L42" s="127"/>
      <c r="M42" s="127"/>
      <c r="N42" s="127"/>
      <c r="O42" s="127"/>
      <c r="P42" s="127"/>
      <c r="Q42" s="127"/>
      <c r="R42" s="128">
        <v>8</v>
      </c>
      <c r="S42" s="129"/>
      <c r="T42" s="129"/>
      <c r="U42" s="128" t="s">
        <v>37</v>
      </c>
      <c r="V42" s="130"/>
      <c r="W42" s="131"/>
      <c r="X42" s="127"/>
      <c r="Y42" s="132"/>
      <c r="Z42" s="133">
        <f t="shared" si="2"/>
        <v>0</v>
      </c>
      <c r="AA42" s="134"/>
      <c r="AB42" s="134"/>
      <c r="AC42" s="135"/>
      <c r="AD42" s="122" t="s">
        <v>35</v>
      </c>
      <c r="AE42" s="123"/>
      <c r="AF42" s="123"/>
      <c r="AG42" s="124"/>
      <c r="AH42" s="136">
        <f t="shared" si="3"/>
        <v>0</v>
      </c>
      <c r="AI42" s="136"/>
      <c r="AJ42" s="136"/>
      <c r="AK42" s="136"/>
      <c r="AL42" s="122" t="s">
        <v>35</v>
      </c>
      <c r="AM42" s="123"/>
      <c r="AN42" s="123"/>
      <c r="AO42" s="124"/>
    </row>
    <row r="43" spans="1:41" ht="15">
      <c r="A43" s="125" t="s">
        <v>133</v>
      </c>
      <c r="B43" s="125"/>
      <c r="C43" s="126" t="s">
        <v>183</v>
      </c>
      <c r="D43" s="127"/>
      <c r="E43" s="127"/>
      <c r="F43" s="127"/>
      <c r="G43" s="127"/>
      <c r="H43" s="127"/>
      <c r="I43" s="127"/>
      <c r="J43" s="127"/>
      <c r="K43" s="127"/>
      <c r="L43" s="127"/>
      <c r="M43" s="127"/>
      <c r="N43" s="127"/>
      <c r="O43" s="127"/>
      <c r="P43" s="127"/>
      <c r="Q43" s="127"/>
      <c r="R43" s="128">
        <v>7</v>
      </c>
      <c r="S43" s="129"/>
      <c r="T43" s="129"/>
      <c r="U43" s="128" t="s">
        <v>37</v>
      </c>
      <c r="V43" s="130"/>
      <c r="W43" s="131"/>
      <c r="X43" s="127"/>
      <c r="Y43" s="132"/>
      <c r="Z43" s="133">
        <f t="shared" si="2"/>
        <v>0</v>
      </c>
      <c r="AA43" s="134"/>
      <c r="AB43" s="134"/>
      <c r="AC43" s="135"/>
      <c r="AD43" s="122" t="s">
        <v>35</v>
      </c>
      <c r="AE43" s="123"/>
      <c r="AF43" s="123"/>
      <c r="AG43" s="124"/>
      <c r="AH43" s="136">
        <f t="shared" si="3"/>
        <v>0</v>
      </c>
      <c r="AI43" s="136"/>
      <c r="AJ43" s="136"/>
      <c r="AK43" s="136"/>
      <c r="AL43" s="122" t="s">
        <v>35</v>
      </c>
      <c r="AM43" s="123"/>
      <c r="AN43" s="123"/>
      <c r="AO43" s="124"/>
    </row>
    <row r="44" spans="1:41" ht="15">
      <c r="A44" s="125" t="s">
        <v>134</v>
      </c>
      <c r="B44" s="125"/>
      <c r="C44" s="126" t="s">
        <v>184</v>
      </c>
      <c r="D44" s="127"/>
      <c r="E44" s="127"/>
      <c r="F44" s="127"/>
      <c r="G44" s="127"/>
      <c r="H44" s="127"/>
      <c r="I44" s="127"/>
      <c r="J44" s="127"/>
      <c r="K44" s="127"/>
      <c r="L44" s="127"/>
      <c r="M44" s="127"/>
      <c r="N44" s="127"/>
      <c r="O44" s="127"/>
      <c r="P44" s="127"/>
      <c r="Q44" s="127"/>
      <c r="R44" s="128">
        <v>5</v>
      </c>
      <c r="S44" s="129"/>
      <c r="T44" s="129"/>
      <c r="U44" s="128" t="s">
        <v>37</v>
      </c>
      <c r="V44" s="130"/>
      <c r="W44" s="131"/>
      <c r="X44" s="127"/>
      <c r="Y44" s="132"/>
      <c r="Z44" s="133">
        <f t="shared" si="2"/>
        <v>0</v>
      </c>
      <c r="AA44" s="134"/>
      <c r="AB44" s="134"/>
      <c r="AC44" s="135"/>
      <c r="AD44" s="122" t="s">
        <v>35</v>
      </c>
      <c r="AE44" s="123"/>
      <c r="AF44" s="123"/>
      <c r="AG44" s="124"/>
      <c r="AH44" s="136">
        <f t="shared" si="3"/>
        <v>0</v>
      </c>
      <c r="AI44" s="136"/>
      <c r="AJ44" s="136"/>
      <c r="AK44" s="136"/>
      <c r="AL44" s="122" t="s">
        <v>35</v>
      </c>
      <c r="AM44" s="123"/>
      <c r="AN44" s="123"/>
      <c r="AO44" s="124"/>
    </row>
    <row r="45" spans="1:41" ht="15">
      <c r="A45" s="125" t="s">
        <v>135</v>
      </c>
      <c r="B45" s="125"/>
      <c r="C45" s="126" t="s">
        <v>185</v>
      </c>
      <c r="D45" s="127"/>
      <c r="E45" s="127"/>
      <c r="F45" s="127"/>
      <c r="G45" s="127"/>
      <c r="H45" s="127"/>
      <c r="I45" s="127"/>
      <c r="J45" s="127"/>
      <c r="K45" s="127"/>
      <c r="L45" s="127"/>
      <c r="M45" s="127"/>
      <c r="N45" s="127"/>
      <c r="O45" s="127"/>
      <c r="P45" s="127"/>
      <c r="Q45" s="127"/>
      <c r="R45" s="128">
        <v>3</v>
      </c>
      <c r="S45" s="129"/>
      <c r="T45" s="129"/>
      <c r="U45" s="128" t="s">
        <v>37</v>
      </c>
      <c r="V45" s="130"/>
      <c r="W45" s="131"/>
      <c r="X45" s="127"/>
      <c r="Y45" s="132"/>
      <c r="Z45" s="133">
        <f t="shared" si="2"/>
        <v>0</v>
      </c>
      <c r="AA45" s="134"/>
      <c r="AB45" s="134"/>
      <c r="AC45" s="135"/>
      <c r="AD45" s="122" t="s">
        <v>35</v>
      </c>
      <c r="AE45" s="123"/>
      <c r="AF45" s="123"/>
      <c r="AG45" s="124"/>
      <c r="AH45" s="136">
        <f t="shared" si="3"/>
        <v>0</v>
      </c>
      <c r="AI45" s="136"/>
      <c r="AJ45" s="136"/>
      <c r="AK45" s="136"/>
      <c r="AL45" s="122" t="s">
        <v>35</v>
      </c>
      <c r="AM45" s="123"/>
      <c r="AN45" s="123"/>
      <c r="AO45" s="124"/>
    </row>
    <row r="46" spans="1:41" ht="15">
      <c r="A46" s="125" t="s">
        <v>136</v>
      </c>
      <c r="B46" s="125"/>
      <c r="C46" s="126" t="s">
        <v>186</v>
      </c>
      <c r="D46" s="127"/>
      <c r="E46" s="127"/>
      <c r="F46" s="127"/>
      <c r="G46" s="127"/>
      <c r="H46" s="127"/>
      <c r="I46" s="127"/>
      <c r="J46" s="127"/>
      <c r="K46" s="127"/>
      <c r="L46" s="127"/>
      <c r="M46" s="127"/>
      <c r="N46" s="127"/>
      <c r="O46" s="127"/>
      <c r="P46" s="127"/>
      <c r="Q46" s="127"/>
      <c r="R46" s="128">
        <v>3</v>
      </c>
      <c r="S46" s="129"/>
      <c r="T46" s="129"/>
      <c r="U46" s="128" t="s">
        <v>37</v>
      </c>
      <c r="V46" s="130"/>
      <c r="W46" s="131"/>
      <c r="X46" s="127"/>
      <c r="Y46" s="132"/>
      <c r="Z46" s="133">
        <f t="shared" si="2"/>
        <v>0</v>
      </c>
      <c r="AA46" s="134"/>
      <c r="AB46" s="134"/>
      <c r="AC46" s="135"/>
      <c r="AD46" s="122" t="s">
        <v>35</v>
      </c>
      <c r="AE46" s="123"/>
      <c r="AF46" s="123"/>
      <c r="AG46" s="124"/>
      <c r="AH46" s="136">
        <f t="shared" si="3"/>
        <v>0</v>
      </c>
      <c r="AI46" s="136"/>
      <c r="AJ46" s="136"/>
      <c r="AK46" s="136"/>
      <c r="AL46" s="122" t="s">
        <v>35</v>
      </c>
      <c r="AM46" s="123"/>
      <c r="AN46" s="123"/>
      <c r="AO46" s="124"/>
    </row>
    <row r="47" spans="1:41" ht="15">
      <c r="A47" s="125" t="s">
        <v>137</v>
      </c>
      <c r="B47" s="125"/>
      <c r="C47" s="126" t="s">
        <v>187</v>
      </c>
      <c r="D47" s="127"/>
      <c r="E47" s="127"/>
      <c r="F47" s="127"/>
      <c r="G47" s="127"/>
      <c r="H47" s="127"/>
      <c r="I47" s="127"/>
      <c r="J47" s="127"/>
      <c r="K47" s="127"/>
      <c r="L47" s="127"/>
      <c r="M47" s="127"/>
      <c r="N47" s="127"/>
      <c r="O47" s="127"/>
      <c r="P47" s="127"/>
      <c r="Q47" s="127"/>
      <c r="R47" s="128">
        <v>5</v>
      </c>
      <c r="S47" s="129"/>
      <c r="T47" s="129"/>
      <c r="U47" s="128" t="s">
        <v>37</v>
      </c>
      <c r="V47" s="130"/>
      <c r="W47" s="131"/>
      <c r="X47" s="127"/>
      <c r="Y47" s="132"/>
      <c r="Z47" s="133">
        <f t="shared" si="2"/>
        <v>0</v>
      </c>
      <c r="AA47" s="134"/>
      <c r="AB47" s="134"/>
      <c r="AC47" s="135"/>
      <c r="AD47" s="122" t="s">
        <v>35</v>
      </c>
      <c r="AE47" s="123"/>
      <c r="AF47" s="123"/>
      <c r="AG47" s="124"/>
      <c r="AH47" s="136">
        <f t="shared" si="3"/>
        <v>0</v>
      </c>
      <c r="AI47" s="136"/>
      <c r="AJ47" s="136"/>
      <c r="AK47" s="136"/>
      <c r="AL47" s="122" t="s">
        <v>35</v>
      </c>
      <c r="AM47" s="123"/>
      <c r="AN47" s="123"/>
      <c r="AO47" s="124"/>
    </row>
    <row r="48" spans="1:41" ht="15">
      <c r="A48" s="125" t="s">
        <v>138</v>
      </c>
      <c r="B48" s="125"/>
      <c r="C48" s="126" t="s">
        <v>188</v>
      </c>
      <c r="D48" s="127"/>
      <c r="E48" s="127"/>
      <c r="F48" s="127"/>
      <c r="G48" s="127"/>
      <c r="H48" s="127"/>
      <c r="I48" s="127"/>
      <c r="J48" s="127"/>
      <c r="K48" s="127"/>
      <c r="L48" s="127"/>
      <c r="M48" s="127"/>
      <c r="N48" s="127"/>
      <c r="O48" s="127"/>
      <c r="P48" s="127"/>
      <c r="Q48" s="127"/>
      <c r="R48" s="128">
        <v>26</v>
      </c>
      <c r="S48" s="129"/>
      <c r="T48" s="129"/>
      <c r="U48" s="128" t="s">
        <v>37</v>
      </c>
      <c r="V48" s="130"/>
      <c r="W48" s="131"/>
      <c r="X48" s="127"/>
      <c r="Y48" s="132"/>
      <c r="Z48" s="133">
        <f t="shared" si="2"/>
        <v>0</v>
      </c>
      <c r="AA48" s="134"/>
      <c r="AB48" s="134"/>
      <c r="AC48" s="135"/>
      <c r="AD48" s="122" t="s">
        <v>35</v>
      </c>
      <c r="AE48" s="123"/>
      <c r="AF48" s="123"/>
      <c r="AG48" s="124"/>
      <c r="AH48" s="136">
        <f t="shared" si="3"/>
        <v>0</v>
      </c>
      <c r="AI48" s="136"/>
      <c r="AJ48" s="136"/>
      <c r="AK48" s="136"/>
      <c r="AL48" s="122" t="s">
        <v>35</v>
      </c>
      <c r="AM48" s="123"/>
      <c r="AN48" s="123"/>
      <c r="AO48" s="124"/>
    </row>
    <row r="49" spans="1:41" ht="15">
      <c r="A49" s="125" t="s">
        <v>139</v>
      </c>
      <c r="B49" s="125"/>
      <c r="C49" s="126" t="s">
        <v>189</v>
      </c>
      <c r="D49" s="127"/>
      <c r="E49" s="127"/>
      <c r="F49" s="127"/>
      <c r="G49" s="127"/>
      <c r="H49" s="127"/>
      <c r="I49" s="127"/>
      <c r="J49" s="127"/>
      <c r="K49" s="127"/>
      <c r="L49" s="127"/>
      <c r="M49" s="127"/>
      <c r="N49" s="127"/>
      <c r="O49" s="127"/>
      <c r="P49" s="127"/>
      <c r="Q49" s="127"/>
      <c r="R49" s="128">
        <v>10</v>
      </c>
      <c r="S49" s="129"/>
      <c r="T49" s="130"/>
      <c r="U49" s="128" t="s">
        <v>37</v>
      </c>
      <c r="V49" s="130"/>
      <c r="W49" s="131"/>
      <c r="X49" s="127"/>
      <c r="Y49" s="132"/>
      <c r="Z49" s="133">
        <f t="shared" si="2"/>
        <v>0</v>
      </c>
      <c r="AA49" s="134"/>
      <c r="AB49" s="134"/>
      <c r="AC49" s="135"/>
      <c r="AD49" s="122" t="s">
        <v>35</v>
      </c>
      <c r="AE49" s="123"/>
      <c r="AF49" s="123"/>
      <c r="AG49" s="124"/>
      <c r="AH49" s="136">
        <f t="shared" si="3"/>
        <v>0</v>
      </c>
      <c r="AI49" s="136"/>
      <c r="AJ49" s="136"/>
      <c r="AK49" s="136"/>
      <c r="AL49" s="122" t="s">
        <v>35</v>
      </c>
      <c r="AM49" s="123"/>
      <c r="AN49" s="123"/>
      <c r="AO49" s="124"/>
    </row>
    <row r="50" spans="1:41" ht="15">
      <c r="A50" s="125" t="s">
        <v>145</v>
      </c>
      <c r="B50" s="125"/>
      <c r="C50" s="126" t="s">
        <v>190</v>
      </c>
      <c r="D50" s="127"/>
      <c r="E50" s="127"/>
      <c r="F50" s="127"/>
      <c r="G50" s="127"/>
      <c r="H50" s="127"/>
      <c r="I50" s="127"/>
      <c r="J50" s="127"/>
      <c r="K50" s="127"/>
      <c r="L50" s="127"/>
      <c r="M50" s="127"/>
      <c r="N50" s="127"/>
      <c r="O50" s="127"/>
      <c r="P50" s="127"/>
      <c r="Q50" s="127"/>
      <c r="R50" s="128">
        <v>11</v>
      </c>
      <c r="S50" s="129"/>
      <c r="T50" s="130"/>
      <c r="U50" s="128" t="s">
        <v>37</v>
      </c>
      <c r="V50" s="130"/>
      <c r="W50" s="131"/>
      <c r="X50" s="127"/>
      <c r="Y50" s="132"/>
      <c r="Z50" s="133">
        <f t="shared" si="2"/>
        <v>0</v>
      </c>
      <c r="AA50" s="134"/>
      <c r="AB50" s="134"/>
      <c r="AC50" s="135"/>
      <c r="AD50" s="122" t="s">
        <v>35</v>
      </c>
      <c r="AE50" s="123"/>
      <c r="AF50" s="123"/>
      <c r="AG50" s="124"/>
      <c r="AH50" s="136">
        <f t="shared" si="3"/>
        <v>0</v>
      </c>
      <c r="AI50" s="136"/>
      <c r="AJ50" s="136"/>
      <c r="AK50" s="136"/>
      <c r="AL50" s="122" t="s">
        <v>35</v>
      </c>
      <c r="AM50" s="123"/>
      <c r="AN50" s="123"/>
      <c r="AO50" s="124"/>
    </row>
    <row r="51" spans="1:41" ht="15">
      <c r="A51" s="125" t="s">
        <v>146</v>
      </c>
      <c r="B51" s="125"/>
      <c r="C51" s="126" t="s">
        <v>235</v>
      </c>
      <c r="D51" s="127"/>
      <c r="E51" s="127"/>
      <c r="F51" s="127"/>
      <c r="G51" s="127"/>
      <c r="H51" s="127"/>
      <c r="I51" s="127"/>
      <c r="J51" s="127"/>
      <c r="K51" s="127"/>
      <c r="L51" s="127"/>
      <c r="M51" s="127"/>
      <c r="N51" s="127"/>
      <c r="O51" s="127"/>
      <c r="P51" s="127"/>
      <c r="Q51" s="127"/>
      <c r="R51" s="128">
        <v>7</v>
      </c>
      <c r="S51" s="129"/>
      <c r="T51" s="130"/>
      <c r="U51" s="128" t="s">
        <v>37</v>
      </c>
      <c r="V51" s="130"/>
      <c r="W51" s="131"/>
      <c r="X51" s="127"/>
      <c r="Y51" s="132"/>
      <c r="Z51" s="133">
        <f aca="true" t="shared" si="4" ref="Z51:Z52">R51*W51</f>
        <v>0</v>
      </c>
      <c r="AA51" s="134"/>
      <c r="AB51" s="134"/>
      <c r="AC51" s="135"/>
      <c r="AD51" s="140" t="s">
        <v>35</v>
      </c>
      <c r="AE51" s="123"/>
      <c r="AF51" s="123"/>
      <c r="AG51" s="124"/>
      <c r="AH51" s="136">
        <f aca="true" t="shared" si="5" ref="AH51:AH52">Z51*1.21</f>
        <v>0</v>
      </c>
      <c r="AI51" s="136"/>
      <c r="AJ51" s="136"/>
      <c r="AK51" s="136"/>
      <c r="AL51" s="140" t="s">
        <v>35</v>
      </c>
      <c r="AM51" s="123"/>
      <c r="AN51" s="123"/>
      <c r="AO51" s="124"/>
    </row>
    <row r="52" spans="1:41" ht="15">
      <c r="A52" s="125" t="s">
        <v>191</v>
      </c>
      <c r="B52" s="125"/>
      <c r="C52" s="126" t="s">
        <v>236</v>
      </c>
      <c r="D52" s="127"/>
      <c r="E52" s="127"/>
      <c r="F52" s="127"/>
      <c r="G52" s="127"/>
      <c r="H52" s="127"/>
      <c r="I52" s="127"/>
      <c r="J52" s="127"/>
      <c r="K52" s="127"/>
      <c r="L52" s="127"/>
      <c r="M52" s="127"/>
      <c r="N52" s="127"/>
      <c r="O52" s="127"/>
      <c r="P52" s="127"/>
      <c r="Q52" s="127"/>
      <c r="R52" s="128">
        <v>6</v>
      </c>
      <c r="S52" s="129"/>
      <c r="T52" s="130"/>
      <c r="U52" s="128" t="s">
        <v>37</v>
      </c>
      <c r="V52" s="130"/>
      <c r="W52" s="131"/>
      <c r="X52" s="127"/>
      <c r="Y52" s="132"/>
      <c r="Z52" s="133">
        <f t="shared" si="4"/>
        <v>0</v>
      </c>
      <c r="AA52" s="134"/>
      <c r="AB52" s="134"/>
      <c r="AC52" s="135"/>
      <c r="AD52" s="140" t="s">
        <v>35</v>
      </c>
      <c r="AE52" s="123"/>
      <c r="AF52" s="123"/>
      <c r="AG52" s="124"/>
      <c r="AH52" s="136">
        <f t="shared" si="5"/>
        <v>0</v>
      </c>
      <c r="AI52" s="136"/>
      <c r="AJ52" s="136"/>
      <c r="AK52" s="136"/>
      <c r="AL52" s="140" t="s">
        <v>35</v>
      </c>
      <c r="AM52" s="123"/>
      <c r="AN52" s="123"/>
      <c r="AO52" s="124"/>
    </row>
    <row r="53" spans="1:41" ht="15">
      <c r="A53" s="125" t="s">
        <v>192</v>
      </c>
      <c r="B53" s="125"/>
      <c r="C53" s="126" t="s">
        <v>237</v>
      </c>
      <c r="D53" s="127"/>
      <c r="E53" s="127"/>
      <c r="F53" s="127"/>
      <c r="G53" s="127"/>
      <c r="H53" s="127"/>
      <c r="I53" s="127"/>
      <c r="J53" s="127"/>
      <c r="K53" s="127"/>
      <c r="L53" s="127"/>
      <c r="M53" s="127"/>
      <c r="N53" s="127"/>
      <c r="O53" s="127"/>
      <c r="P53" s="127"/>
      <c r="Q53" s="127"/>
      <c r="R53" s="128">
        <v>7</v>
      </c>
      <c r="S53" s="129"/>
      <c r="T53" s="130"/>
      <c r="U53" s="128" t="s">
        <v>37</v>
      </c>
      <c r="V53" s="130"/>
      <c r="W53" s="131"/>
      <c r="X53" s="127"/>
      <c r="Y53" s="132"/>
      <c r="Z53" s="133">
        <f t="shared" si="0"/>
        <v>0</v>
      </c>
      <c r="AA53" s="134"/>
      <c r="AB53" s="134"/>
      <c r="AC53" s="135"/>
      <c r="AD53" s="122" t="s">
        <v>35</v>
      </c>
      <c r="AE53" s="123"/>
      <c r="AF53" s="123"/>
      <c r="AG53" s="124"/>
      <c r="AH53" s="136">
        <f t="shared" si="1"/>
        <v>0</v>
      </c>
      <c r="AI53" s="136"/>
      <c r="AJ53" s="136"/>
      <c r="AK53" s="136"/>
      <c r="AL53" s="142" t="s">
        <v>35</v>
      </c>
      <c r="AM53" s="142"/>
      <c r="AN53" s="142"/>
      <c r="AO53" s="142"/>
    </row>
    <row r="54" spans="1:41" ht="15">
      <c r="A54" s="125" t="s">
        <v>193</v>
      </c>
      <c r="B54" s="125"/>
      <c r="C54" s="126" t="s">
        <v>238</v>
      </c>
      <c r="D54" s="127"/>
      <c r="E54" s="127"/>
      <c r="F54" s="127"/>
      <c r="G54" s="127"/>
      <c r="H54" s="127"/>
      <c r="I54" s="127"/>
      <c r="J54" s="127"/>
      <c r="K54" s="127"/>
      <c r="L54" s="127"/>
      <c r="M54" s="127"/>
      <c r="N54" s="127"/>
      <c r="O54" s="127"/>
      <c r="P54" s="127"/>
      <c r="Q54" s="127"/>
      <c r="R54" s="128">
        <v>20</v>
      </c>
      <c r="S54" s="129"/>
      <c r="T54" s="130"/>
      <c r="U54" s="128" t="s">
        <v>37</v>
      </c>
      <c r="V54" s="130"/>
      <c r="W54" s="131"/>
      <c r="X54" s="127"/>
      <c r="Y54" s="132"/>
      <c r="Z54" s="133">
        <f t="shared" si="0"/>
        <v>0</v>
      </c>
      <c r="AA54" s="134"/>
      <c r="AB54" s="134"/>
      <c r="AC54" s="135"/>
      <c r="AD54" s="122" t="s">
        <v>35</v>
      </c>
      <c r="AE54" s="123"/>
      <c r="AF54" s="123"/>
      <c r="AG54" s="124"/>
      <c r="AH54" s="136">
        <f t="shared" si="1"/>
        <v>0</v>
      </c>
      <c r="AI54" s="136"/>
      <c r="AJ54" s="136"/>
      <c r="AK54" s="136"/>
      <c r="AL54" s="142" t="s">
        <v>35</v>
      </c>
      <c r="AM54" s="142"/>
      <c r="AN54" s="142"/>
      <c r="AO54" s="142"/>
    </row>
    <row r="55" spans="1:41" ht="15">
      <c r="A55" s="125" t="s">
        <v>194</v>
      </c>
      <c r="B55" s="125"/>
      <c r="C55" s="126" t="s">
        <v>239</v>
      </c>
      <c r="D55" s="127"/>
      <c r="E55" s="127"/>
      <c r="F55" s="127"/>
      <c r="G55" s="127"/>
      <c r="H55" s="127"/>
      <c r="I55" s="127"/>
      <c r="J55" s="127"/>
      <c r="K55" s="127"/>
      <c r="L55" s="127"/>
      <c r="M55" s="127"/>
      <c r="N55" s="127"/>
      <c r="O55" s="127"/>
      <c r="P55" s="127"/>
      <c r="Q55" s="127"/>
      <c r="R55" s="128">
        <v>4</v>
      </c>
      <c r="S55" s="129"/>
      <c r="T55" s="130"/>
      <c r="U55" s="128" t="s">
        <v>37</v>
      </c>
      <c r="V55" s="130"/>
      <c r="W55" s="131"/>
      <c r="X55" s="127"/>
      <c r="Y55" s="132"/>
      <c r="Z55" s="133">
        <f t="shared" si="0"/>
        <v>0</v>
      </c>
      <c r="AA55" s="134"/>
      <c r="AB55" s="134"/>
      <c r="AC55" s="135"/>
      <c r="AD55" s="122" t="s">
        <v>35</v>
      </c>
      <c r="AE55" s="123"/>
      <c r="AF55" s="123"/>
      <c r="AG55" s="124"/>
      <c r="AH55" s="136">
        <f t="shared" si="1"/>
        <v>0</v>
      </c>
      <c r="AI55" s="136"/>
      <c r="AJ55" s="136"/>
      <c r="AK55" s="136"/>
      <c r="AL55" s="142" t="s">
        <v>35</v>
      </c>
      <c r="AM55" s="142"/>
      <c r="AN55" s="142"/>
      <c r="AO55" s="142"/>
    </row>
    <row r="56" spans="1:41" ht="15">
      <c r="A56" s="125" t="s">
        <v>195</v>
      </c>
      <c r="B56" s="125"/>
      <c r="C56" s="126" t="s">
        <v>240</v>
      </c>
      <c r="D56" s="127"/>
      <c r="E56" s="127"/>
      <c r="F56" s="127"/>
      <c r="G56" s="127"/>
      <c r="H56" s="127"/>
      <c r="I56" s="127"/>
      <c r="J56" s="127"/>
      <c r="K56" s="127"/>
      <c r="L56" s="127"/>
      <c r="M56" s="127"/>
      <c r="N56" s="127"/>
      <c r="O56" s="127"/>
      <c r="P56" s="127"/>
      <c r="Q56" s="127"/>
      <c r="R56" s="128">
        <v>3</v>
      </c>
      <c r="S56" s="129"/>
      <c r="T56" s="130"/>
      <c r="U56" s="128" t="s">
        <v>37</v>
      </c>
      <c r="V56" s="130"/>
      <c r="W56" s="131"/>
      <c r="X56" s="127"/>
      <c r="Y56" s="132"/>
      <c r="Z56" s="133">
        <f t="shared" si="0"/>
        <v>0</v>
      </c>
      <c r="AA56" s="134"/>
      <c r="AB56" s="134"/>
      <c r="AC56" s="135"/>
      <c r="AD56" s="122" t="s">
        <v>35</v>
      </c>
      <c r="AE56" s="123"/>
      <c r="AF56" s="123"/>
      <c r="AG56" s="124"/>
      <c r="AH56" s="136">
        <f t="shared" si="1"/>
        <v>0</v>
      </c>
      <c r="AI56" s="136"/>
      <c r="AJ56" s="136"/>
      <c r="AK56" s="136"/>
      <c r="AL56" s="142" t="s">
        <v>35</v>
      </c>
      <c r="AM56" s="142"/>
      <c r="AN56" s="142"/>
      <c r="AO56" s="142"/>
    </row>
    <row r="57" spans="1:41" ht="15">
      <c r="A57" s="125" t="s">
        <v>196</v>
      </c>
      <c r="B57" s="125"/>
      <c r="C57" s="126" t="s">
        <v>241</v>
      </c>
      <c r="D57" s="127"/>
      <c r="E57" s="127"/>
      <c r="F57" s="127"/>
      <c r="G57" s="127"/>
      <c r="H57" s="127"/>
      <c r="I57" s="127"/>
      <c r="J57" s="127"/>
      <c r="K57" s="127"/>
      <c r="L57" s="127"/>
      <c r="M57" s="127"/>
      <c r="N57" s="127"/>
      <c r="O57" s="127"/>
      <c r="P57" s="127"/>
      <c r="Q57" s="127"/>
      <c r="R57" s="128">
        <v>8</v>
      </c>
      <c r="S57" s="129"/>
      <c r="T57" s="130"/>
      <c r="U57" s="128" t="s">
        <v>37</v>
      </c>
      <c r="V57" s="130"/>
      <c r="W57" s="131"/>
      <c r="X57" s="127"/>
      <c r="Y57" s="132"/>
      <c r="Z57" s="133">
        <f aca="true" t="shared" si="6" ref="Z57:Z71">R57*W57</f>
        <v>0</v>
      </c>
      <c r="AA57" s="134"/>
      <c r="AB57" s="134"/>
      <c r="AC57" s="135"/>
      <c r="AD57" s="122" t="s">
        <v>35</v>
      </c>
      <c r="AE57" s="123"/>
      <c r="AF57" s="123"/>
      <c r="AG57" s="124"/>
      <c r="AH57" s="136">
        <f aca="true" t="shared" si="7" ref="AH57:AH71">Z57*1.21</f>
        <v>0</v>
      </c>
      <c r="AI57" s="136"/>
      <c r="AJ57" s="136"/>
      <c r="AK57" s="136"/>
      <c r="AL57" s="142" t="s">
        <v>35</v>
      </c>
      <c r="AM57" s="142"/>
      <c r="AN57" s="142"/>
      <c r="AO57" s="142"/>
    </row>
    <row r="58" spans="1:41" ht="15">
      <c r="A58" s="125" t="s">
        <v>197</v>
      </c>
      <c r="B58" s="125"/>
      <c r="C58" s="126" t="s">
        <v>242</v>
      </c>
      <c r="D58" s="127"/>
      <c r="E58" s="127"/>
      <c r="F58" s="127"/>
      <c r="G58" s="127"/>
      <c r="H58" s="127"/>
      <c r="I58" s="127"/>
      <c r="J58" s="127"/>
      <c r="K58" s="127"/>
      <c r="L58" s="127"/>
      <c r="M58" s="127"/>
      <c r="N58" s="127"/>
      <c r="O58" s="127"/>
      <c r="P58" s="127"/>
      <c r="Q58" s="127"/>
      <c r="R58" s="128">
        <v>6</v>
      </c>
      <c r="S58" s="129"/>
      <c r="T58" s="130"/>
      <c r="U58" s="128" t="s">
        <v>37</v>
      </c>
      <c r="V58" s="130"/>
      <c r="W58" s="131"/>
      <c r="X58" s="127"/>
      <c r="Y58" s="132"/>
      <c r="Z58" s="133">
        <f t="shared" si="6"/>
        <v>0</v>
      </c>
      <c r="AA58" s="134"/>
      <c r="AB58" s="134"/>
      <c r="AC58" s="135"/>
      <c r="AD58" s="122" t="s">
        <v>35</v>
      </c>
      <c r="AE58" s="123"/>
      <c r="AF58" s="123"/>
      <c r="AG58" s="124"/>
      <c r="AH58" s="136">
        <f t="shared" si="7"/>
        <v>0</v>
      </c>
      <c r="AI58" s="136"/>
      <c r="AJ58" s="136"/>
      <c r="AK58" s="136"/>
      <c r="AL58" s="142" t="s">
        <v>35</v>
      </c>
      <c r="AM58" s="142"/>
      <c r="AN58" s="142"/>
      <c r="AO58" s="142"/>
    </row>
    <row r="59" spans="1:41" ht="15">
      <c r="A59" s="125" t="s">
        <v>198</v>
      </c>
      <c r="B59" s="125"/>
      <c r="C59" s="126" t="s">
        <v>243</v>
      </c>
      <c r="D59" s="127"/>
      <c r="E59" s="127"/>
      <c r="F59" s="127"/>
      <c r="G59" s="127"/>
      <c r="H59" s="127"/>
      <c r="I59" s="127"/>
      <c r="J59" s="127"/>
      <c r="K59" s="127"/>
      <c r="L59" s="127"/>
      <c r="M59" s="127"/>
      <c r="N59" s="127"/>
      <c r="O59" s="127"/>
      <c r="P59" s="127"/>
      <c r="Q59" s="127"/>
      <c r="R59" s="128">
        <v>7</v>
      </c>
      <c r="S59" s="129"/>
      <c r="T59" s="130"/>
      <c r="U59" s="128" t="s">
        <v>37</v>
      </c>
      <c r="V59" s="130"/>
      <c r="W59" s="131"/>
      <c r="X59" s="127"/>
      <c r="Y59" s="132"/>
      <c r="Z59" s="133">
        <f t="shared" si="6"/>
        <v>0</v>
      </c>
      <c r="AA59" s="134"/>
      <c r="AB59" s="134"/>
      <c r="AC59" s="135"/>
      <c r="AD59" s="122" t="s">
        <v>35</v>
      </c>
      <c r="AE59" s="123"/>
      <c r="AF59" s="123"/>
      <c r="AG59" s="124"/>
      <c r="AH59" s="136">
        <f t="shared" si="7"/>
        <v>0</v>
      </c>
      <c r="AI59" s="136"/>
      <c r="AJ59" s="136"/>
      <c r="AK59" s="136"/>
      <c r="AL59" s="142" t="s">
        <v>35</v>
      </c>
      <c r="AM59" s="142"/>
      <c r="AN59" s="142"/>
      <c r="AO59" s="142"/>
    </row>
    <row r="60" spans="1:45" ht="15">
      <c r="A60" s="125" t="s">
        <v>199</v>
      </c>
      <c r="B60" s="125"/>
      <c r="C60" s="126" t="s">
        <v>244</v>
      </c>
      <c r="D60" s="127"/>
      <c r="E60" s="127"/>
      <c r="F60" s="127"/>
      <c r="G60" s="127"/>
      <c r="H60" s="127"/>
      <c r="I60" s="127"/>
      <c r="J60" s="127"/>
      <c r="K60" s="127"/>
      <c r="L60" s="127"/>
      <c r="M60" s="127"/>
      <c r="N60" s="127"/>
      <c r="O60" s="127"/>
      <c r="P60" s="127"/>
      <c r="Q60" s="127"/>
      <c r="R60" s="128">
        <v>5</v>
      </c>
      <c r="S60" s="129"/>
      <c r="T60" s="130"/>
      <c r="U60" s="128" t="s">
        <v>37</v>
      </c>
      <c r="V60" s="130"/>
      <c r="W60" s="131"/>
      <c r="X60" s="127"/>
      <c r="Y60" s="132"/>
      <c r="Z60" s="133">
        <f t="shared" si="6"/>
        <v>0</v>
      </c>
      <c r="AA60" s="134"/>
      <c r="AB60" s="134"/>
      <c r="AC60" s="135"/>
      <c r="AD60" s="122" t="s">
        <v>35</v>
      </c>
      <c r="AE60" s="123"/>
      <c r="AF60" s="123"/>
      <c r="AG60" s="124"/>
      <c r="AH60" s="136">
        <f t="shared" si="7"/>
        <v>0</v>
      </c>
      <c r="AI60" s="136"/>
      <c r="AJ60" s="136"/>
      <c r="AK60" s="136"/>
      <c r="AL60" s="122" t="s">
        <v>35</v>
      </c>
      <c r="AM60" s="123"/>
      <c r="AN60" s="123"/>
      <c r="AO60" s="124"/>
      <c r="AS60"/>
    </row>
    <row r="61" spans="1:45" ht="15">
      <c r="A61" s="125" t="s">
        <v>200</v>
      </c>
      <c r="B61" s="125"/>
      <c r="C61" s="126" t="s">
        <v>245</v>
      </c>
      <c r="D61" s="127"/>
      <c r="E61" s="127"/>
      <c r="F61" s="127"/>
      <c r="G61" s="127"/>
      <c r="H61" s="127"/>
      <c r="I61" s="127"/>
      <c r="J61" s="127"/>
      <c r="K61" s="127"/>
      <c r="L61" s="127"/>
      <c r="M61" s="127"/>
      <c r="N61" s="127"/>
      <c r="O61" s="127"/>
      <c r="P61" s="127"/>
      <c r="Q61" s="127"/>
      <c r="R61" s="128">
        <v>8</v>
      </c>
      <c r="S61" s="129"/>
      <c r="T61" s="130"/>
      <c r="U61" s="128" t="s">
        <v>37</v>
      </c>
      <c r="V61" s="130"/>
      <c r="W61" s="131"/>
      <c r="X61" s="127"/>
      <c r="Y61" s="132"/>
      <c r="Z61" s="133">
        <f t="shared" si="6"/>
        <v>0</v>
      </c>
      <c r="AA61" s="134"/>
      <c r="AB61" s="134"/>
      <c r="AC61" s="135"/>
      <c r="AD61" s="122" t="s">
        <v>35</v>
      </c>
      <c r="AE61" s="123"/>
      <c r="AF61" s="123"/>
      <c r="AG61" s="124"/>
      <c r="AH61" s="136">
        <f t="shared" si="7"/>
        <v>0</v>
      </c>
      <c r="AI61" s="136"/>
      <c r="AJ61" s="136"/>
      <c r="AK61" s="136"/>
      <c r="AL61" s="122" t="s">
        <v>35</v>
      </c>
      <c r="AM61" s="123"/>
      <c r="AN61" s="123"/>
      <c r="AO61" s="124"/>
      <c r="AS61"/>
    </row>
    <row r="62" spans="1:45" ht="15">
      <c r="A62" s="125" t="s">
        <v>201</v>
      </c>
      <c r="B62" s="125"/>
      <c r="C62" s="126" t="s">
        <v>247</v>
      </c>
      <c r="D62" s="127"/>
      <c r="E62" s="127"/>
      <c r="F62" s="127"/>
      <c r="G62" s="127"/>
      <c r="H62" s="127"/>
      <c r="I62" s="127"/>
      <c r="J62" s="127"/>
      <c r="K62" s="127"/>
      <c r="L62" s="127"/>
      <c r="M62" s="127"/>
      <c r="N62" s="127"/>
      <c r="O62" s="127"/>
      <c r="P62" s="127"/>
      <c r="Q62" s="127"/>
      <c r="R62" s="128">
        <v>12</v>
      </c>
      <c r="S62" s="129"/>
      <c r="T62" s="130"/>
      <c r="U62" s="128" t="s">
        <v>37</v>
      </c>
      <c r="V62" s="130"/>
      <c r="W62" s="131"/>
      <c r="X62" s="127"/>
      <c r="Y62" s="132"/>
      <c r="Z62" s="133">
        <f t="shared" si="6"/>
        <v>0</v>
      </c>
      <c r="AA62" s="134"/>
      <c r="AB62" s="134"/>
      <c r="AC62" s="135"/>
      <c r="AD62" s="122" t="s">
        <v>35</v>
      </c>
      <c r="AE62" s="123"/>
      <c r="AF62" s="123"/>
      <c r="AG62" s="124"/>
      <c r="AH62" s="136">
        <f t="shared" si="7"/>
        <v>0</v>
      </c>
      <c r="AI62" s="136"/>
      <c r="AJ62" s="136"/>
      <c r="AK62" s="136"/>
      <c r="AL62" s="122" t="s">
        <v>35</v>
      </c>
      <c r="AM62" s="123"/>
      <c r="AN62" s="123"/>
      <c r="AO62" s="124"/>
      <c r="AS62"/>
    </row>
    <row r="63" spans="1:45" ht="15">
      <c r="A63" s="125" t="s">
        <v>202</v>
      </c>
      <c r="B63" s="125"/>
      <c r="C63" s="126" t="s">
        <v>248</v>
      </c>
      <c r="D63" s="127"/>
      <c r="E63" s="127"/>
      <c r="F63" s="127"/>
      <c r="G63" s="127"/>
      <c r="H63" s="127"/>
      <c r="I63" s="127"/>
      <c r="J63" s="127"/>
      <c r="K63" s="127"/>
      <c r="L63" s="127"/>
      <c r="M63" s="127"/>
      <c r="N63" s="127"/>
      <c r="O63" s="127"/>
      <c r="P63" s="127"/>
      <c r="Q63" s="127"/>
      <c r="R63" s="128">
        <v>4</v>
      </c>
      <c r="S63" s="129"/>
      <c r="T63" s="130"/>
      <c r="U63" s="128" t="s">
        <v>37</v>
      </c>
      <c r="V63" s="130"/>
      <c r="W63" s="131"/>
      <c r="X63" s="127"/>
      <c r="Y63" s="132"/>
      <c r="Z63" s="133">
        <f t="shared" si="6"/>
        <v>0</v>
      </c>
      <c r="AA63" s="134"/>
      <c r="AB63" s="134"/>
      <c r="AC63" s="135"/>
      <c r="AD63" s="122" t="s">
        <v>35</v>
      </c>
      <c r="AE63" s="123"/>
      <c r="AF63" s="123"/>
      <c r="AG63" s="124"/>
      <c r="AH63" s="136">
        <f t="shared" si="7"/>
        <v>0</v>
      </c>
      <c r="AI63" s="136"/>
      <c r="AJ63" s="136"/>
      <c r="AK63" s="136"/>
      <c r="AL63" s="122" t="s">
        <v>35</v>
      </c>
      <c r="AM63" s="123"/>
      <c r="AN63" s="123"/>
      <c r="AO63" s="124"/>
      <c r="AS63"/>
    </row>
    <row r="64" spans="1:45" ht="15">
      <c r="A64" s="125" t="s">
        <v>203</v>
      </c>
      <c r="B64" s="125"/>
      <c r="C64" s="126" t="s">
        <v>246</v>
      </c>
      <c r="D64" s="127"/>
      <c r="E64" s="127"/>
      <c r="F64" s="127"/>
      <c r="G64" s="127"/>
      <c r="H64" s="127"/>
      <c r="I64" s="127"/>
      <c r="J64" s="127"/>
      <c r="K64" s="127"/>
      <c r="L64" s="127"/>
      <c r="M64" s="127"/>
      <c r="N64" s="127"/>
      <c r="O64" s="127"/>
      <c r="P64" s="127"/>
      <c r="Q64" s="127"/>
      <c r="R64" s="128">
        <v>10</v>
      </c>
      <c r="S64" s="129"/>
      <c r="T64" s="130"/>
      <c r="U64" s="128" t="s">
        <v>37</v>
      </c>
      <c r="V64" s="130"/>
      <c r="W64" s="131"/>
      <c r="X64" s="127"/>
      <c r="Y64" s="132"/>
      <c r="Z64" s="133">
        <f t="shared" si="6"/>
        <v>0</v>
      </c>
      <c r="AA64" s="134"/>
      <c r="AB64" s="134"/>
      <c r="AC64" s="135"/>
      <c r="AD64" s="122" t="s">
        <v>35</v>
      </c>
      <c r="AE64" s="123"/>
      <c r="AF64" s="123"/>
      <c r="AG64" s="124"/>
      <c r="AH64" s="136">
        <f t="shared" si="7"/>
        <v>0</v>
      </c>
      <c r="AI64" s="136"/>
      <c r="AJ64" s="136"/>
      <c r="AK64" s="136"/>
      <c r="AL64" s="122" t="s">
        <v>35</v>
      </c>
      <c r="AM64" s="123"/>
      <c r="AN64" s="123"/>
      <c r="AO64" s="124"/>
      <c r="AS64"/>
    </row>
    <row r="65" spans="1:45" ht="15">
      <c r="A65" s="125" t="s">
        <v>204</v>
      </c>
      <c r="B65" s="125"/>
      <c r="C65" s="126" t="s">
        <v>249</v>
      </c>
      <c r="D65" s="127"/>
      <c r="E65" s="127"/>
      <c r="F65" s="127"/>
      <c r="G65" s="127"/>
      <c r="H65" s="127"/>
      <c r="I65" s="127"/>
      <c r="J65" s="127"/>
      <c r="K65" s="127"/>
      <c r="L65" s="127"/>
      <c r="M65" s="127"/>
      <c r="N65" s="127"/>
      <c r="O65" s="127"/>
      <c r="P65" s="127"/>
      <c r="Q65" s="127"/>
      <c r="R65" s="128">
        <v>12</v>
      </c>
      <c r="S65" s="129"/>
      <c r="T65" s="130"/>
      <c r="U65" s="128" t="s">
        <v>37</v>
      </c>
      <c r="V65" s="130"/>
      <c r="W65" s="131"/>
      <c r="X65" s="127"/>
      <c r="Y65" s="132"/>
      <c r="Z65" s="133">
        <f t="shared" si="6"/>
        <v>0</v>
      </c>
      <c r="AA65" s="134"/>
      <c r="AB65" s="134"/>
      <c r="AC65" s="135"/>
      <c r="AD65" s="122" t="s">
        <v>35</v>
      </c>
      <c r="AE65" s="123"/>
      <c r="AF65" s="123"/>
      <c r="AG65" s="124"/>
      <c r="AH65" s="136">
        <f t="shared" si="7"/>
        <v>0</v>
      </c>
      <c r="AI65" s="136"/>
      <c r="AJ65" s="136"/>
      <c r="AK65" s="136"/>
      <c r="AL65" s="122" t="s">
        <v>35</v>
      </c>
      <c r="AM65" s="123"/>
      <c r="AN65" s="123"/>
      <c r="AO65" s="124"/>
      <c r="AS65"/>
    </row>
    <row r="66" spans="1:45" ht="15">
      <c r="A66" s="125" t="s">
        <v>205</v>
      </c>
      <c r="B66" s="125"/>
      <c r="C66" s="126" t="s">
        <v>302</v>
      </c>
      <c r="D66" s="127"/>
      <c r="E66" s="127"/>
      <c r="F66" s="127"/>
      <c r="G66" s="127"/>
      <c r="H66" s="127"/>
      <c r="I66" s="127"/>
      <c r="J66" s="127"/>
      <c r="K66" s="127"/>
      <c r="L66" s="127"/>
      <c r="M66" s="127"/>
      <c r="N66" s="127"/>
      <c r="O66" s="127"/>
      <c r="P66" s="127"/>
      <c r="Q66" s="127"/>
      <c r="R66" s="128">
        <v>4</v>
      </c>
      <c r="S66" s="129"/>
      <c r="T66" s="130"/>
      <c r="U66" s="128" t="s">
        <v>37</v>
      </c>
      <c r="V66" s="130"/>
      <c r="W66" s="131"/>
      <c r="X66" s="127"/>
      <c r="Y66" s="132"/>
      <c r="Z66" s="133">
        <f aca="true" t="shared" si="8" ref="Z66:Z67">R66*W66</f>
        <v>0</v>
      </c>
      <c r="AA66" s="134"/>
      <c r="AB66" s="134"/>
      <c r="AC66" s="135"/>
      <c r="AD66" s="122" t="s">
        <v>35</v>
      </c>
      <c r="AE66" s="123"/>
      <c r="AF66" s="123"/>
      <c r="AG66" s="124"/>
      <c r="AH66" s="136">
        <f aca="true" t="shared" si="9" ref="AH66:AH67">Z66*1.21</f>
        <v>0</v>
      </c>
      <c r="AI66" s="136"/>
      <c r="AJ66" s="136"/>
      <c r="AK66" s="136"/>
      <c r="AL66" s="122" t="s">
        <v>35</v>
      </c>
      <c r="AM66" s="123"/>
      <c r="AN66" s="123"/>
      <c r="AO66" s="124"/>
      <c r="AS66"/>
    </row>
    <row r="67" spans="1:45" ht="15">
      <c r="A67" s="125" t="s">
        <v>206</v>
      </c>
      <c r="B67" s="125"/>
      <c r="C67" s="126" t="s">
        <v>303</v>
      </c>
      <c r="D67" s="127"/>
      <c r="E67" s="127"/>
      <c r="F67" s="127"/>
      <c r="G67" s="127"/>
      <c r="H67" s="127"/>
      <c r="I67" s="127"/>
      <c r="J67" s="127"/>
      <c r="K67" s="127"/>
      <c r="L67" s="127"/>
      <c r="M67" s="127"/>
      <c r="N67" s="127"/>
      <c r="O67" s="127"/>
      <c r="P67" s="127"/>
      <c r="Q67" s="127"/>
      <c r="R67" s="128">
        <v>5</v>
      </c>
      <c r="S67" s="129"/>
      <c r="T67" s="130"/>
      <c r="U67" s="128" t="s">
        <v>37</v>
      </c>
      <c r="V67" s="130"/>
      <c r="W67" s="131"/>
      <c r="X67" s="127"/>
      <c r="Y67" s="132"/>
      <c r="Z67" s="133">
        <f t="shared" si="8"/>
        <v>0</v>
      </c>
      <c r="AA67" s="134"/>
      <c r="AB67" s="134"/>
      <c r="AC67" s="135"/>
      <c r="AD67" s="122" t="s">
        <v>35</v>
      </c>
      <c r="AE67" s="123"/>
      <c r="AF67" s="123"/>
      <c r="AG67" s="124"/>
      <c r="AH67" s="136">
        <f t="shared" si="9"/>
        <v>0</v>
      </c>
      <c r="AI67" s="136"/>
      <c r="AJ67" s="136"/>
      <c r="AK67" s="136"/>
      <c r="AL67" s="122" t="s">
        <v>35</v>
      </c>
      <c r="AM67" s="123"/>
      <c r="AN67" s="123"/>
      <c r="AO67" s="124"/>
      <c r="AS67"/>
    </row>
    <row r="68" spans="1:41" ht="15">
      <c r="A68" s="125" t="s">
        <v>207</v>
      </c>
      <c r="B68" s="125"/>
      <c r="C68" s="126" t="s">
        <v>250</v>
      </c>
      <c r="D68" s="127"/>
      <c r="E68" s="127"/>
      <c r="F68" s="127"/>
      <c r="G68" s="127"/>
      <c r="H68" s="127"/>
      <c r="I68" s="127"/>
      <c r="J68" s="127"/>
      <c r="K68" s="127"/>
      <c r="L68" s="127"/>
      <c r="M68" s="127"/>
      <c r="N68" s="127"/>
      <c r="O68" s="127"/>
      <c r="P68" s="127"/>
      <c r="Q68" s="127"/>
      <c r="R68" s="128">
        <v>7</v>
      </c>
      <c r="S68" s="129"/>
      <c r="T68" s="130"/>
      <c r="U68" s="128" t="s">
        <v>37</v>
      </c>
      <c r="V68" s="130"/>
      <c r="W68" s="131"/>
      <c r="X68" s="127"/>
      <c r="Y68" s="132"/>
      <c r="Z68" s="133">
        <f t="shared" si="6"/>
        <v>0</v>
      </c>
      <c r="AA68" s="134"/>
      <c r="AB68" s="134"/>
      <c r="AC68" s="135"/>
      <c r="AD68" s="122" t="s">
        <v>35</v>
      </c>
      <c r="AE68" s="123"/>
      <c r="AF68" s="123"/>
      <c r="AG68" s="124"/>
      <c r="AH68" s="136">
        <f t="shared" si="7"/>
        <v>0</v>
      </c>
      <c r="AI68" s="136"/>
      <c r="AJ68" s="136"/>
      <c r="AK68" s="136"/>
      <c r="AL68" s="122" t="s">
        <v>35</v>
      </c>
      <c r="AM68" s="123"/>
      <c r="AN68" s="123"/>
      <c r="AO68" s="124"/>
    </row>
    <row r="69" spans="1:41" ht="15">
      <c r="A69" s="125" t="s">
        <v>208</v>
      </c>
      <c r="B69" s="125"/>
      <c r="C69" s="126" t="s">
        <v>251</v>
      </c>
      <c r="D69" s="127"/>
      <c r="E69" s="127"/>
      <c r="F69" s="127"/>
      <c r="G69" s="127"/>
      <c r="H69" s="127"/>
      <c r="I69" s="127"/>
      <c r="J69" s="127"/>
      <c r="K69" s="127"/>
      <c r="L69" s="127"/>
      <c r="M69" s="127"/>
      <c r="N69" s="127"/>
      <c r="O69" s="127"/>
      <c r="P69" s="127"/>
      <c r="Q69" s="127"/>
      <c r="R69" s="128">
        <v>6</v>
      </c>
      <c r="S69" s="129"/>
      <c r="T69" s="130"/>
      <c r="U69" s="128" t="s">
        <v>37</v>
      </c>
      <c r="V69" s="130"/>
      <c r="W69" s="131"/>
      <c r="X69" s="127"/>
      <c r="Y69" s="132"/>
      <c r="Z69" s="133">
        <f t="shared" si="6"/>
        <v>0</v>
      </c>
      <c r="AA69" s="134"/>
      <c r="AB69" s="134"/>
      <c r="AC69" s="135"/>
      <c r="AD69" s="122" t="s">
        <v>35</v>
      </c>
      <c r="AE69" s="123"/>
      <c r="AF69" s="123"/>
      <c r="AG69" s="124"/>
      <c r="AH69" s="136">
        <f t="shared" si="7"/>
        <v>0</v>
      </c>
      <c r="AI69" s="136"/>
      <c r="AJ69" s="136"/>
      <c r="AK69" s="136"/>
      <c r="AL69" s="122" t="s">
        <v>35</v>
      </c>
      <c r="AM69" s="123"/>
      <c r="AN69" s="123"/>
      <c r="AO69" s="124"/>
    </row>
    <row r="70" spans="1:41" ht="15">
      <c r="A70" s="125" t="s">
        <v>209</v>
      </c>
      <c r="B70" s="125"/>
      <c r="C70" s="126" t="s">
        <v>252</v>
      </c>
      <c r="D70" s="127"/>
      <c r="E70" s="127"/>
      <c r="F70" s="127"/>
      <c r="G70" s="127"/>
      <c r="H70" s="127"/>
      <c r="I70" s="127"/>
      <c r="J70" s="127"/>
      <c r="K70" s="127"/>
      <c r="L70" s="127"/>
      <c r="M70" s="127"/>
      <c r="N70" s="127"/>
      <c r="O70" s="127"/>
      <c r="P70" s="127"/>
      <c r="Q70" s="127"/>
      <c r="R70" s="128">
        <v>10</v>
      </c>
      <c r="S70" s="129"/>
      <c r="T70" s="130"/>
      <c r="U70" s="128" t="s">
        <v>37</v>
      </c>
      <c r="V70" s="130"/>
      <c r="W70" s="131"/>
      <c r="X70" s="127"/>
      <c r="Y70" s="132"/>
      <c r="Z70" s="133">
        <f t="shared" si="6"/>
        <v>0</v>
      </c>
      <c r="AA70" s="134"/>
      <c r="AB70" s="134"/>
      <c r="AC70" s="135"/>
      <c r="AD70" s="122" t="s">
        <v>35</v>
      </c>
      <c r="AE70" s="123"/>
      <c r="AF70" s="123"/>
      <c r="AG70" s="124"/>
      <c r="AH70" s="136">
        <f t="shared" si="7"/>
        <v>0</v>
      </c>
      <c r="AI70" s="136"/>
      <c r="AJ70" s="136"/>
      <c r="AK70" s="136"/>
      <c r="AL70" s="122" t="s">
        <v>35</v>
      </c>
      <c r="AM70" s="123"/>
      <c r="AN70" s="123"/>
      <c r="AO70" s="124"/>
    </row>
    <row r="71" spans="1:41" ht="15">
      <c r="A71" s="125" t="s">
        <v>210</v>
      </c>
      <c r="B71" s="125"/>
      <c r="C71" s="126" t="s">
        <v>253</v>
      </c>
      <c r="D71" s="127"/>
      <c r="E71" s="127"/>
      <c r="F71" s="127"/>
      <c r="G71" s="127"/>
      <c r="H71" s="127"/>
      <c r="I71" s="127"/>
      <c r="J71" s="127"/>
      <c r="K71" s="127"/>
      <c r="L71" s="127"/>
      <c r="M71" s="127"/>
      <c r="N71" s="127"/>
      <c r="O71" s="127"/>
      <c r="P71" s="127"/>
      <c r="Q71" s="127"/>
      <c r="R71" s="128">
        <v>6</v>
      </c>
      <c r="S71" s="129"/>
      <c r="T71" s="130"/>
      <c r="U71" s="128" t="s">
        <v>37</v>
      </c>
      <c r="V71" s="130"/>
      <c r="W71" s="131"/>
      <c r="X71" s="127"/>
      <c r="Y71" s="132"/>
      <c r="Z71" s="133">
        <f t="shared" si="6"/>
        <v>0</v>
      </c>
      <c r="AA71" s="134"/>
      <c r="AB71" s="134"/>
      <c r="AC71" s="135"/>
      <c r="AD71" s="122" t="s">
        <v>35</v>
      </c>
      <c r="AE71" s="123"/>
      <c r="AF71" s="123"/>
      <c r="AG71" s="124"/>
      <c r="AH71" s="136">
        <f t="shared" si="7"/>
        <v>0</v>
      </c>
      <c r="AI71" s="136"/>
      <c r="AJ71" s="136"/>
      <c r="AK71" s="136"/>
      <c r="AL71" s="122" t="s">
        <v>35</v>
      </c>
      <c r="AM71" s="123"/>
      <c r="AN71" s="123"/>
      <c r="AO71" s="124"/>
    </row>
    <row r="72" spans="1:41" ht="15">
      <c r="A72" s="125" t="s">
        <v>211</v>
      </c>
      <c r="B72" s="125"/>
      <c r="C72" s="126" t="s">
        <v>254</v>
      </c>
      <c r="D72" s="127"/>
      <c r="E72" s="127"/>
      <c r="F72" s="127"/>
      <c r="G72" s="127"/>
      <c r="H72" s="127"/>
      <c r="I72" s="127"/>
      <c r="J72" s="127"/>
      <c r="K72" s="127"/>
      <c r="L72" s="127"/>
      <c r="M72" s="127"/>
      <c r="N72" s="127"/>
      <c r="O72" s="127"/>
      <c r="P72" s="127"/>
      <c r="Q72" s="127"/>
      <c r="R72" s="128">
        <v>3</v>
      </c>
      <c r="S72" s="129"/>
      <c r="T72" s="130"/>
      <c r="U72" s="128" t="s">
        <v>37</v>
      </c>
      <c r="V72" s="130"/>
      <c r="W72" s="131"/>
      <c r="X72" s="127"/>
      <c r="Y72" s="132"/>
      <c r="Z72" s="133">
        <f aca="true" t="shared" si="10" ref="Z72:Z79">R72*W72</f>
        <v>0</v>
      </c>
      <c r="AA72" s="134"/>
      <c r="AB72" s="134"/>
      <c r="AC72" s="135"/>
      <c r="AD72" s="122" t="s">
        <v>35</v>
      </c>
      <c r="AE72" s="123"/>
      <c r="AF72" s="123"/>
      <c r="AG72" s="124"/>
      <c r="AH72" s="136">
        <f aca="true" t="shared" si="11" ref="AH72:AH79">Z72*1.21</f>
        <v>0</v>
      </c>
      <c r="AI72" s="136"/>
      <c r="AJ72" s="136"/>
      <c r="AK72" s="136"/>
      <c r="AL72" s="122" t="s">
        <v>35</v>
      </c>
      <c r="AM72" s="123"/>
      <c r="AN72" s="123"/>
      <c r="AO72" s="124"/>
    </row>
    <row r="73" spans="1:41" ht="15">
      <c r="A73" s="125" t="s">
        <v>212</v>
      </c>
      <c r="B73" s="125"/>
      <c r="C73" s="126" t="s">
        <v>255</v>
      </c>
      <c r="D73" s="127"/>
      <c r="E73" s="127"/>
      <c r="F73" s="127"/>
      <c r="G73" s="127"/>
      <c r="H73" s="127"/>
      <c r="I73" s="127"/>
      <c r="J73" s="127"/>
      <c r="K73" s="127"/>
      <c r="L73" s="127"/>
      <c r="M73" s="127"/>
      <c r="N73" s="127"/>
      <c r="O73" s="127"/>
      <c r="P73" s="127"/>
      <c r="Q73" s="127"/>
      <c r="R73" s="128">
        <v>4</v>
      </c>
      <c r="S73" s="129"/>
      <c r="T73" s="130"/>
      <c r="U73" s="128" t="s">
        <v>37</v>
      </c>
      <c r="V73" s="130"/>
      <c r="W73" s="131"/>
      <c r="X73" s="127"/>
      <c r="Y73" s="132"/>
      <c r="Z73" s="133">
        <f t="shared" si="10"/>
        <v>0</v>
      </c>
      <c r="AA73" s="134"/>
      <c r="AB73" s="134"/>
      <c r="AC73" s="135"/>
      <c r="AD73" s="122" t="s">
        <v>35</v>
      </c>
      <c r="AE73" s="123"/>
      <c r="AF73" s="123"/>
      <c r="AG73" s="124"/>
      <c r="AH73" s="136">
        <f t="shared" si="11"/>
        <v>0</v>
      </c>
      <c r="AI73" s="136"/>
      <c r="AJ73" s="136"/>
      <c r="AK73" s="136"/>
      <c r="AL73" s="122" t="s">
        <v>35</v>
      </c>
      <c r="AM73" s="123"/>
      <c r="AN73" s="123"/>
      <c r="AO73" s="124"/>
    </row>
    <row r="74" spans="1:41" ht="15">
      <c r="A74" s="125" t="s">
        <v>213</v>
      </c>
      <c r="B74" s="125"/>
      <c r="C74" s="126" t="s">
        <v>256</v>
      </c>
      <c r="D74" s="127"/>
      <c r="E74" s="127"/>
      <c r="F74" s="127"/>
      <c r="G74" s="127"/>
      <c r="H74" s="127"/>
      <c r="I74" s="127"/>
      <c r="J74" s="127"/>
      <c r="K74" s="127"/>
      <c r="L74" s="127"/>
      <c r="M74" s="127"/>
      <c r="N74" s="127"/>
      <c r="O74" s="127"/>
      <c r="P74" s="127"/>
      <c r="Q74" s="127"/>
      <c r="R74" s="128">
        <v>3</v>
      </c>
      <c r="S74" s="129"/>
      <c r="T74" s="130"/>
      <c r="U74" s="128" t="s">
        <v>37</v>
      </c>
      <c r="V74" s="130"/>
      <c r="W74" s="131"/>
      <c r="X74" s="127"/>
      <c r="Y74" s="132"/>
      <c r="Z74" s="133">
        <f t="shared" si="10"/>
        <v>0</v>
      </c>
      <c r="AA74" s="134"/>
      <c r="AB74" s="134"/>
      <c r="AC74" s="135"/>
      <c r="AD74" s="122" t="s">
        <v>35</v>
      </c>
      <c r="AE74" s="123"/>
      <c r="AF74" s="123"/>
      <c r="AG74" s="124"/>
      <c r="AH74" s="136">
        <f t="shared" si="11"/>
        <v>0</v>
      </c>
      <c r="AI74" s="136"/>
      <c r="AJ74" s="136"/>
      <c r="AK74" s="136"/>
      <c r="AL74" s="122" t="s">
        <v>35</v>
      </c>
      <c r="AM74" s="123"/>
      <c r="AN74" s="123"/>
      <c r="AO74" s="124"/>
    </row>
    <row r="75" spans="1:41" ht="15">
      <c r="A75" s="125" t="s">
        <v>214</v>
      </c>
      <c r="B75" s="125"/>
      <c r="C75" s="126" t="s">
        <v>257</v>
      </c>
      <c r="D75" s="127"/>
      <c r="E75" s="127"/>
      <c r="F75" s="127"/>
      <c r="G75" s="127"/>
      <c r="H75" s="127"/>
      <c r="I75" s="127"/>
      <c r="J75" s="127"/>
      <c r="K75" s="127"/>
      <c r="L75" s="127"/>
      <c r="M75" s="127"/>
      <c r="N75" s="127"/>
      <c r="O75" s="127"/>
      <c r="P75" s="127"/>
      <c r="Q75" s="127"/>
      <c r="R75" s="128">
        <v>14</v>
      </c>
      <c r="S75" s="129"/>
      <c r="T75" s="130"/>
      <c r="U75" s="128" t="s">
        <v>37</v>
      </c>
      <c r="V75" s="130"/>
      <c r="W75" s="131"/>
      <c r="X75" s="127"/>
      <c r="Y75" s="132"/>
      <c r="Z75" s="133">
        <f t="shared" si="10"/>
        <v>0</v>
      </c>
      <c r="AA75" s="134"/>
      <c r="AB75" s="134"/>
      <c r="AC75" s="135"/>
      <c r="AD75" s="122" t="s">
        <v>35</v>
      </c>
      <c r="AE75" s="123"/>
      <c r="AF75" s="123"/>
      <c r="AG75" s="124"/>
      <c r="AH75" s="136">
        <f t="shared" si="11"/>
        <v>0</v>
      </c>
      <c r="AI75" s="136"/>
      <c r="AJ75" s="136"/>
      <c r="AK75" s="136"/>
      <c r="AL75" s="142" t="s">
        <v>35</v>
      </c>
      <c r="AM75" s="142"/>
      <c r="AN75" s="142"/>
      <c r="AO75" s="142"/>
    </row>
    <row r="76" spans="1:41" ht="15">
      <c r="A76" s="125" t="s">
        <v>215</v>
      </c>
      <c r="B76" s="125"/>
      <c r="C76" s="126" t="s">
        <v>258</v>
      </c>
      <c r="D76" s="127"/>
      <c r="E76" s="127"/>
      <c r="F76" s="127"/>
      <c r="G76" s="127"/>
      <c r="H76" s="127"/>
      <c r="I76" s="127"/>
      <c r="J76" s="127"/>
      <c r="K76" s="127"/>
      <c r="L76" s="127"/>
      <c r="M76" s="127"/>
      <c r="N76" s="127"/>
      <c r="O76" s="127"/>
      <c r="P76" s="127"/>
      <c r="Q76" s="127"/>
      <c r="R76" s="128">
        <v>6</v>
      </c>
      <c r="S76" s="129"/>
      <c r="T76" s="130"/>
      <c r="U76" s="128" t="s">
        <v>37</v>
      </c>
      <c r="V76" s="130"/>
      <c r="W76" s="131"/>
      <c r="X76" s="127"/>
      <c r="Y76" s="132"/>
      <c r="Z76" s="133">
        <f t="shared" si="10"/>
        <v>0</v>
      </c>
      <c r="AA76" s="134"/>
      <c r="AB76" s="134"/>
      <c r="AC76" s="135"/>
      <c r="AD76" s="122" t="s">
        <v>35</v>
      </c>
      <c r="AE76" s="123"/>
      <c r="AF76" s="123"/>
      <c r="AG76" s="124"/>
      <c r="AH76" s="136">
        <f t="shared" si="11"/>
        <v>0</v>
      </c>
      <c r="AI76" s="136"/>
      <c r="AJ76" s="136"/>
      <c r="AK76" s="136"/>
      <c r="AL76" s="142" t="s">
        <v>35</v>
      </c>
      <c r="AM76" s="142"/>
      <c r="AN76" s="142"/>
      <c r="AO76" s="142"/>
    </row>
    <row r="77" spans="1:41" ht="15">
      <c r="A77" s="125" t="s">
        <v>216</v>
      </c>
      <c r="B77" s="125"/>
      <c r="C77" s="126" t="s">
        <v>267</v>
      </c>
      <c r="D77" s="127"/>
      <c r="E77" s="127"/>
      <c r="F77" s="127"/>
      <c r="G77" s="127"/>
      <c r="H77" s="127"/>
      <c r="I77" s="127"/>
      <c r="J77" s="127"/>
      <c r="K77" s="127"/>
      <c r="L77" s="127"/>
      <c r="M77" s="127"/>
      <c r="N77" s="127"/>
      <c r="O77" s="127"/>
      <c r="P77" s="127"/>
      <c r="Q77" s="127"/>
      <c r="R77" s="128">
        <v>8</v>
      </c>
      <c r="S77" s="129"/>
      <c r="T77" s="130"/>
      <c r="U77" s="128" t="s">
        <v>37</v>
      </c>
      <c r="V77" s="130"/>
      <c r="W77" s="131"/>
      <c r="X77" s="127"/>
      <c r="Y77" s="132"/>
      <c r="Z77" s="133">
        <f t="shared" si="10"/>
        <v>0</v>
      </c>
      <c r="AA77" s="134"/>
      <c r="AB77" s="134"/>
      <c r="AC77" s="135"/>
      <c r="AD77" s="122" t="s">
        <v>35</v>
      </c>
      <c r="AE77" s="123"/>
      <c r="AF77" s="123"/>
      <c r="AG77" s="124"/>
      <c r="AH77" s="136">
        <f t="shared" si="11"/>
        <v>0</v>
      </c>
      <c r="AI77" s="136"/>
      <c r="AJ77" s="136"/>
      <c r="AK77" s="136"/>
      <c r="AL77" s="142" t="s">
        <v>35</v>
      </c>
      <c r="AM77" s="142"/>
      <c r="AN77" s="142"/>
      <c r="AO77" s="142"/>
    </row>
    <row r="78" spans="1:41" ht="15">
      <c r="A78" s="125" t="s">
        <v>217</v>
      </c>
      <c r="B78" s="125"/>
      <c r="C78" s="126" t="s">
        <v>268</v>
      </c>
      <c r="D78" s="127"/>
      <c r="E78" s="127"/>
      <c r="F78" s="127"/>
      <c r="G78" s="127"/>
      <c r="H78" s="127"/>
      <c r="I78" s="127"/>
      <c r="J78" s="127"/>
      <c r="K78" s="127"/>
      <c r="L78" s="127"/>
      <c r="M78" s="127"/>
      <c r="N78" s="127"/>
      <c r="O78" s="127"/>
      <c r="P78" s="127"/>
      <c r="Q78" s="127"/>
      <c r="R78" s="128">
        <v>26</v>
      </c>
      <c r="S78" s="129"/>
      <c r="T78" s="130"/>
      <c r="U78" s="128" t="s">
        <v>37</v>
      </c>
      <c r="V78" s="130"/>
      <c r="W78" s="131"/>
      <c r="X78" s="127"/>
      <c r="Y78" s="132"/>
      <c r="Z78" s="133">
        <f t="shared" si="10"/>
        <v>0</v>
      </c>
      <c r="AA78" s="134"/>
      <c r="AB78" s="134"/>
      <c r="AC78" s="135"/>
      <c r="AD78" s="122" t="s">
        <v>35</v>
      </c>
      <c r="AE78" s="123"/>
      <c r="AF78" s="123"/>
      <c r="AG78" s="124"/>
      <c r="AH78" s="136">
        <f t="shared" si="11"/>
        <v>0</v>
      </c>
      <c r="AI78" s="136"/>
      <c r="AJ78" s="136"/>
      <c r="AK78" s="136"/>
      <c r="AL78" s="142" t="s">
        <v>35</v>
      </c>
      <c r="AM78" s="142"/>
      <c r="AN78" s="142"/>
      <c r="AO78" s="142"/>
    </row>
    <row r="79" spans="1:41" ht="15">
      <c r="A79" s="125" t="s">
        <v>218</v>
      </c>
      <c r="B79" s="125"/>
      <c r="C79" s="126" t="s">
        <v>269</v>
      </c>
      <c r="D79" s="127"/>
      <c r="E79" s="127"/>
      <c r="F79" s="127"/>
      <c r="G79" s="127"/>
      <c r="H79" s="127"/>
      <c r="I79" s="127"/>
      <c r="J79" s="127"/>
      <c r="K79" s="127"/>
      <c r="L79" s="127"/>
      <c r="M79" s="127"/>
      <c r="N79" s="127"/>
      <c r="O79" s="127"/>
      <c r="P79" s="127"/>
      <c r="Q79" s="127"/>
      <c r="R79" s="128">
        <v>9</v>
      </c>
      <c r="S79" s="129"/>
      <c r="T79" s="130"/>
      <c r="U79" s="128" t="s">
        <v>37</v>
      </c>
      <c r="V79" s="130"/>
      <c r="W79" s="131"/>
      <c r="X79" s="127"/>
      <c r="Y79" s="132"/>
      <c r="Z79" s="133">
        <f t="shared" si="10"/>
        <v>0</v>
      </c>
      <c r="AA79" s="134"/>
      <c r="AB79" s="134"/>
      <c r="AC79" s="135"/>
      <c r="AD79" s="122" t="s">
        <v>35</v>
      </c>
      <c r="AE79" s="123"/>
      <c r="AF79" s="123"/>
      <c r="AG79" s="124"/>
      <c r="AH79" s="136">
        <f t="shared" si="11"/>
        <v>0</v>
      </c>
      <c r="AI79" s="136"/>
      <c r="AJ79" s="136"/>
      <c r="AK79" s="136"/>
      <c r="AL79" s="142" t="s">
        <v>35</v>
      </c>
      <c r="AM79" s="142"/>
      <c r="AN79" s="142"/>
      <c r="AO79" s="142"/>
    </row>
    <row r="80" spans="1:41" ht="15">
      <c r="A80" s="125" t="s">
        <v>219</v>
      </c>
      <c r="B80" s="125"/>
      <c r="C80" s="126" t="s">
        <v>273</v>
      </c>
      <c r="D80" s="127"/>
      <c r="E80" s="127"/>
      <c r="F80" s="127"/>
      <c r="G80" s="127"/>
      <c r="H80" s="127"/>
      <c r="I80" s="127"/>
      <c r="J80" s="127"/>
      <c r="K80" s="127"/>
      <c r="L80" s="127"/>
      <c r="M80" s="127"/>
      <c r="N80" s="127"/>
      <c r="O80" s="127"/>
      <c r="P80" s="127"/>
      <c r="Q80" s="127"/>
      <c r="R80" s="128">
        <v>11</v>
      </c>
      <c r="S80" s="129"/>
      <c r="T80" s="130"/>
      <c r="U80" s="128" t="s">
        <v>37</v>
      </c>
      <c r="V80" s="130"/>
      <c r="W80" s="131"/>
      <c r="X80" s="127"/>
      <c r="Y80" s="132"/>
      <c r="Z80" s="133">
        <f aca="true" t="shared" si="12" ref="Z80">R80*W80</f>
        <v>0</v>
      </c>
      <c r="AA80" s="134"/>
      <c r="AB80" s="134"/>
      <c r="AC80" s="135"/>
      <c r="AD80" s="122" t="s">
        <v>35</v>
      </c>
      <c r="AE80" s="123"/>
      <c r="AF80" s="123"/>
      <c r="AG80" s="124"/>
      <c r="AH80" s="136">
        <f aca="true" t="shared" si="13" ref="AH80">Z80*1.21</f>
        <v>0</v>
      </c>
      <c r="AI80" s="136"/>
      <c r="AJ80" s="136"/>
      <c r="AK80" s="136"/>
      <c r="AL80" s="142" t="s">
        <v>35</v>
      </c>
      <c r="AM80" s="142"/>
      <c r="AN80" s="142"/>
      <c r="AO80" s="142"/>
    </row>
    <row r="81" spans="1:41" ht="15">
      <c r="A81" s="125" t="s">
        <v>220</v>
      </c>
      <c r="B81" s="125"/>
      <c r="C81" s="126" t="s">
        <v>270</v>
      </c>
      <c r="D81" s="127"/>
      <c r="E81" s="127"/>
      <c r="F81" s="127"/>
      <c r="G81" s="127"/>
      <c r="H81" s="127"/>
      <c r="I81" s="127"/>
      <c r="J81" s="127"/>
      <c r="K81" s="127"/>
      <c r="L81" s="127"/>
      <c r="M81" s="127"/>
      <c r="N81" s="127"/>
      <c r="O81" s="127"/>
      <c r="P81" s="127"/>
      <c r="Q81" s="127"/>
      <c r="R81" s="128">
        <v>16</v>
      </c>
      <c r="S81" s="129"/>
      <c r="T81" s="130"/>
      <c r="U81" s="128" t="s">
        <v>37</v>
      </c>
      <c r="V81" s="130"/>
      <c r="W81" s="131"/>
      <c r="X81" s="127"/>
      <c r="Y81" s="132"/>
      <c r="Z81" s="133">
        <f aca="true" t="shared" si="14" ref="Z81:Z94">R81*W81</f>
        <v>0</v>
      </c>
      <c r="AA81" s="134"/>
      <c r="AB81" s="134"/>
      <c r="AC81" s="135"/>
      <c r="AD81" s="122" t="s">
        <v>35</v>
      </c>
      <c r="AE81" s="123"/>
      <c r="AF81" s="123"/>
      <c r="AG81" s="124"/>
      <c r="AH81" s="136">
        <f aca="true" t="shared" si="15" ref="AH81:AH94">Z81*1.21</f>
        <v>0</v>
      </c>
      <c r="AI81" s="136"/>
      <c r="AJ81" s="136"/>
      <c r="AK81" s="136"/>
      <c r="AL81" s="122" t="s">
        <v>35</v>
      </c>
      <c r="AM81" s="123"/>
      <c r="AN81" s="123"/>
      <c r="AO81" s="124"/>
    </row>
    <row r="82" spans="1:41" ht="15">
      <c r="A82" s="125" t="s">
        <v>221</v>
      </c>
      <c r="B82" s="125"/>
      <c r="C82" s="126" t="s">
        <v>271</v>
      </c>
      <c r="D82" s="127"/>
      <c r="E82" s="127"/>
      <c r="F82" s="127"/>
      <c r="G82" s="127"/>
      <c r="H82" s="127"/>
      <c r="I82" s="127"/>
      <c r="J82" s="127"/>
      <c r="K82" s="127"/>
      <c r="L82" s="127"/>
      <c r="M82" s="127"/>
      <c r="N82" s="127"/>
      <c r="O82" s="127"/>
      <c r="P82" s="127"/>
      <c r="Q82" s="127"/>
      <c r="R82" s="128">
        <v>7</v>
      </c>
      <c r="S82" s="129"/>
      <c r="T82" s="130"/>
      <c r="U82" s="128" t="s">
        <v>37</v>
      </c>
      <c r="V82" s="130"/>
      <c r="W82" s="131"/>
      <c r="X82" s="127"/>
      <c r="Y82" s="132"/>
      <c r="Z82" s="133">
        <f t="shared" si="14"/>
        <v>0</v>
      </c>
      <c r="AA82" s="134"/>
      <c r="AB82" s="134"/>
      <c r="AC82" s="135"/>
      <c r="AD82" s="122" t="s">
        <v>35</v>
      </c>
      <c r="AE82" s="123"/>
      <c r="AF82" s="123"/>
      <c r="AG82" s="124"/>
      <c r="AH82" s="136">
        <f t="shared" si="15"/>
        <v>0</v>
      </c>
      <c r="AI82" s="136"/>
      <c r="AJ82" s="136"/>
      <c r="AK82" s="136"/>
      <c r="AL82" s="122" t="s">
        <v>35</v>
      </c>
      <c r="AM82" s="123"/>
      <c r="AN82" s="123"/>
      <c r="AO82" s="124"/>
    </row>
    <row r="83" spans="1:41" ht="15">
      <c r="A83" s="125" t="s">
        <v>222</v>
      </c>
      <c r="B83" s="125"/>
      <c r="C83" s="126" t="s">
        <v>272</v>
      </c>
      <c r="D83" s="127"/>
      <c r="E83" s="127"/>
      <c r="F83" s="127"/>
      <c r="G83" s="127"/>
      <c r="H83" s="127"/>
      <c r="I83" s="127"/>
      <c r="J83" s="127"/>
      <c r="K83" s="127"/>
      <c r="L83" s="127"/>
      <c r="M83" s="127"/>
      <c r="N83" s="127"/>
      <c r="O83" s="127"/>
      <c r="P83" s="127"/>
      <c r="Q83" s="127"/>
      <c r="R83" s="128">
        <v>10</v>
      </c>
      <c r="S83" s="129"/>
      <c r="T83" s="130"/>
      <c r="U83" s="128" t="s">
        <v>37</v>
      </c>
      <c r="V83" s="130"/>
      <c r="W83" s="131"/>
      <c r="X83" s="127"/>
      <c r="Y83" s="132"/>
      <c r="Z83" s="133">
        <f t="shared" si="14"/>
        <v>0</v>
      </c>
      <c r="AA83" s="134"/>
      <c r="AB83" s="134"/>
      <c r="AC83" s="135"/>
      <c r="AD83" s="122" t="s">
        <v>35</v>
      </c>
      <c r="AE83" s="123"/>
      <c r="AF83" s="123"/>
      <c r="AG83" s="124"/>
      <c r="AH83" s="136">
        <f t="shared" si="15"/>
        <v>0</v>
      </c>
      <c r="AI83" s="136"/>
      <c r="AJ83" s="136"/>
      <c r="AK83" s="136"/>
      <c r="AL83" s="122" t="s">
        <v>35</v>
      </c>
      <c r="AM83" s="123"/>
      <c r="AN83" s="123"/>
      <c r="AO83" s="124"/>
    </row>
    <row r="84" spans="1:41" ht="15">
      <c r="A84" s="125" t="s">
        <v>223</v>
      </c>
      <c r="B84" s="125"/>
      <c r="C84" s="126" t="s">
        <v>274</v>
      </c>
      <c r="D84" s="127"/>
      <c r="E84" s="127"/>
      <c r="F84" s="127"/>
      <c r="G84" s="127"/>
      <c r="H84" s="127"/>
      <c r="I84" s="127"/>
      <c r="J84" s="127"/>
      <c r="K84" s="127"/>
      <c r="L84" s="127"/>
      <c r="M84" s="127"/>
      <c r="N84" s="127"/>
      <c r="O84" s="127"/>
      <c r="P84" s="127"/>
      <c r="Q84" s="127"/>
      <c r="R84" s="128">
        <v>2</v>
      </c>
      <c r="S84" s="129"/>
      <c r="T84" s="130"/>
      <c r="U84" s="128" t="s">
        <v>37</v>
      </c>
      <c r="V84" s="130"/>
      <c r="W84" s="131"/>
      <c r="X84" s="127"/>
      <c r="Y84" s="132"/>
      <c r="Z84" s="133">
        <f t="shared" si="14"/>
        <v>0</v>
      </c>
      <c r="AA84" s="134"/>
      <c r="AB84" s="134"/>
      <c r="AC84" s="135"/>
      <c r="AD84" s="122" t="s">
        <v>35</v>
      </c>
      <c r="AE84" s="123"/>
      <c r="AF84" s="123"/>
      <c r="AG84" s="124"/>
      <c r="AH84" s="136">
        <f t="shared" si="15"/>
        <v>0</v>
      </c>
      <c r="AI84" s="136"/>
      <c r="AJ84" s="136"/>
      <c r="AK84" s="136"/>
      <c r="AL84" s="122" t="s">
        <v>35</v>
      </c>
      <c r="AM84" s="123"/>
      <c r="AN84" s="123"/>
      <c r="AO84" s="124"/>
    </row>
    <row r="85" spans="1:41" ht="15">
      <c r="A85" s="125" t="s">
        <v>224</v>
      </c>
      <c r="B85" s="125"/>
      <c r="C85" s="126" t="s">
        <v>275</v>
      </c>
      <c r="D85" s="127"/>
      <c r="E85" s="127"/>
      <c r="F85" s="127"/>
      <c r="G85" s="127"/>
      <c r="H85" s="127"/>
      <c r="I85" s="127"/>
      <c r="J85" s="127"/>
      <c r="K85" s="127"/>
      <c r="L85" s="127"/>
      <c r="M85" s="127"/>
      <c r="N85" s="127"/>
      <c r="O85" s="127"/>
      <c r="P85" s="127"/>
      <c r="Q85" s="127"/>
      <c r="R85" s="128">
        <v>8</v>
      </c>
      <c r="S85" s="129"/>
      <c r="T85" s="130"/>
      <c r="U85" s="128" t="s">
        <v>37</v>
      </c>
      <c r="V85" s="130"/>
      <c r="W85" s="131"/>
      <c r="X85" s="127"/>
      <c r="Y85" s="132"/>
      <c r="Z85" s="133">
        <f t="shared" si="14"/>
        <v>0</v>
      </c>
      <c r="AA85" s="134"/>
      <c r="AB85" s="134"/>
      <c r="AC85" s="135"/>
      <c r="AD85" s="122" t="s">
        <v>35</v>
      </c>
      <c r="AE85" s="123"/>
      <c r="AF85" s="123"/>
      <c r="AG85" s="124"/>
      <c r="AH85" s="136">
        <f t="shared" si="15"/>
        <v>0</v>
      </c>
      <c r="AI85" s="136"/>
      <c r="AJ85" s="136"/>
      <c r="AK85" s="136"/>
      <c r="AL85" s="122" t="s">
        <v>35</v>
      </c>
      <c r="AM85" s="123"/>
      <c r="AN85" s="123"/>
      <c r="AO85" s="124"/>
    </row>
    <row r="86" spans="1:41" ht="15">
      <c r="A86" s="125" t="s">
        <v>225</v>
      </c>
      <c r="B86" s="125"/>
      <c r="C86" s="126" t="s">
        <v>276</v>
      </c>
      <c r="D86" s="127"/>
      <c r="E86" s="127"/>
      <c r="F86" s="127"/>
      <c r="G86" s="127"/>
      <c r="H86" s="127"/>
      <c r="I86" s="127"/>
      <c r="J86" s="127"/>
      <c r="K86" s="127"/>
      <c r="L86" s="127"/>
      <c r="M86" s="127"/>
      <c r="N86" s="127"/>
      <c r="O86" s="127"/>
      <c r="P86" s="127"/>
      <c r="Q86" s="127"/>
      <c r="R86" s="128">
        <v>29</v>
      </c>
      <c r="S86" s="129"/>
      <c r="T86" s="130"/>
      <c r="U86" s="128" t="s">
        <v>37</v>
      </c>
      <c r="V86" s="130"/>
      <c r="W86" s="131"/>
      <c r="X86" s="127"/>
      <c r="Y86" s="132"/>
      <c r="Z86" s="133">
        <f t="shared" si="14"/>
        <v>0</v>
      </c>
      <c r="AA86" s="134"/>
      <c r="AB86" s="134"/>
      <c r="AC86" s="135"/>
      <c r="AD86" s="122" t="s">
        <v>35</v>
      </c>
      <c r="AE86" s="123"/>
      <c r="AF86" s="123"/>
      <c r="AG86" s="124"/>
      <c r="AH86" s="136">
        <f t="shared" si="15"/>
        <v>0</v>
      </c>
      <c r="AI86" s="136"/>
      <c r="AJ86" s="136"/>
      <c r="AK86" s="136"/>
      <c r="AL86" s="122" t="s">
        <v>35</v>
      </c>
      <c r="AM86" s="123"/>
      <c r="AN86" s="123"/>
      <c r="AO86" s="124"/>
    </row>
    <row r="87" spans="1:41" ht="15">
      <c r="A87" s="125" t="s">
        <v>226</v>
      </c>
      <c r="B87" s="125"/>
      <c r="C87" s="126" t="s">
        <v>279</v>
      </c>
      <c r="D87" s="127"/>
      <c r="E87" s="127"/>
      <c r="F87" s="127"/>
      <c r="G87" s="127"/>
      <c r="H87" s="127"/>
      <c r="I87" s="127"/>
      <c r="J87" s="127"/>
      <c r="K87" s="127"/>
      <c r="L87" s="127"/>
      <c r="M87" s="127"/>
      <c r="N87" s="127"/>
      <c r="O87" s="127"/>
      <c r="P87" s="127"/>
      <c r="Q87" s="127"/>
      <c r="R87" s="128">
        <v>2</v>
      </c>
      <c r="S87" s="129"/>
      <c r="T87" s="130"/>
      <c r="U87" s="128" t="s">
        <v>37</v>
      </c>
      <c r="V87" s="130"/>
      <c r="W87" s="131"/>
      <c r="X87" s="127"/>
      <c r="Y87" s="132"/>
      <c r="Z87" s="133">
        <f t="shared" si="14"/>
        <v>0</v>
      </c>
      <c r="AA87" s="134"/>
      <c r="AB87" s="134"/>
      <c r="AC87" s="135"/>
      <c r="AD87" s="122" t="s">
        <v>35</v>
      </c>
      <c r="AE87" s="123"/>
      <c r="AF87" s="123"/>
      <c r="AG87" s="124"/>
      <c r="AH87" s="136">
        <f t="shared" si="15"/>
        <v>0</v>
      </c>
      <c r="AI87" s="136"/>
      <c r="AJ87" s="136"/>
      <c r="AK87" s="136"/>
      <c r="AL87" s="122" t="s">
        <v>35</v>
      </c>
      <c r="AM87" s="123"/>
      <c r="AN87" s="123"/>
      <c r="AO87" s="124"/>
    </row>
    <row r="88" spans="1:41" ht="15">
      <c r="A88" s="125" t="s">
        <v>227</v>
      </c>
      <c r="B88" s="125"/>
      <c r="C88" s="126" t="s">
        <v>280</v>
      </c>
      <c r="D88" s="127"/>
      <c r="E88" s="127"/>
      <c r="F88" s="127"/>
      <c r="G88" s="127"/>
      <c r="H88" s="127"/>
      <c r="I88" s="127"/>
      <c r="J88" s="127"/>
      <c r="K88" s="127"/>
      <c r="L88" s="127"/>
      <c r="M88" s="127"/>
      <c r="N88" s="127"/>
      <c r="O88" s="127"/>
      <c r="P88" s="127"/>
      <c r="Q88" s="127"/>
      <c r="R88" s="128">
        <v>2</v>
      </c>
      <c r="S88" s="129"/>
      <c r="T88" s="130"/>
      <c r="U88" s="128" t="s">
        <v>37</v>
      </c>
      <c r="V88" s="130"/>
      <c r="W88" s="131"/>
      <c r="X88" s="127"/>
      <c r="Y88" s="132"/>
      <c r="Z88" s="133">
        <f t="shared" si="14"/>
        <v>0</v>
      </c>
      <c r="AA88" s="134"/>
      <c r="AB88" s="134"/>
      <c r="AC88" s="135"/>
      <c r="AD88" s="122" t="s">
        <v>35</v>
      </c>
      <c r="AE88" s="123"/>
      <c r="AF88" s="123"/>
      <c r="AG88" s="124"/>
      <c r="AH88" s="136">
        <f t="shared" si="15"/>
        <v>0</v>
      </c>
      <c r="AI88" s="136"/>
      <c r="AJ88" s="136"/>
      <c r="AK88" s="136"/>
      <c r="AL88" s="122" t="s">
        <v>35</v>
      </c>
      <c r="AM88" s="123"/>
      <c r="AN88" s="123"/>
      <c r="AO88" s="124"/>
    </row>
    <row r="89" spans="1:41" ht="15">
      <c r="A89" s="125" t="s">
        <v>228</v>
      </c>
      <c r="B89" s="125"/>
      <c r="C89" s="126" t="s">
        <v>281</v>
      </c>
      <c r="D89" s="127"/>
      <c r="E89" s="127"/>
      <c r="F89" s="127"/>
      <c r="G89" s="127"/>
      <c r="H89" s="127"/>
      <c r="I89" s="127"/>
      <c r="J89" s="127"/>
      <c r="K89" s="127"/>
      <c r="L89" s="127"/>
      <c r="M89" s="127"/>
      <c r="N89" s="127"/>
      <c r="O89" s="127"/>
      <c r="P89" s="127"/>
      <c r="Q89" s="127"/>
      <c r="R89" s="128">
        <v>2</v>
      </c>
      <c r="S89" s="129"/>
      <c r="T89" s="129"/>
      <c r="U89" s="128" t="s">
        <v>37</v>
      </c>
      <c r="V89" s="130"/>
      <c r="W89" s="131"/>
      <c r="X89" s="127"/>
      <c r="Y89" s="132"/>
      <c r="Z89" s="133">
        <f t="shared" si="14"/>
        <v>0</v>
      </c>
      <c r="AA89" s="134"/>
      <c r="AB89" s="134"/>
      <c r="AC89" s="135"/>
      <c r="AD89" s="122" t="s">
        <v>35</v>
      </c>
      <c r="AE89" s="123"/>
      <c r="AF89" s="123"/>
      <c r="AG89" s="124"/>
      <c r="AH89" s="136">
        <f t="shared" si="15"/>
        <v>0</v>
      </c>
      <c r="AI89" s="136"/>
      <c r="AJ89" s="136"/>
      <c r="AK89" s="136"/>
      <c r="AL89" s="122" t="s">
        <v>35</v>
      </c>
      <c r="AM89" s="123"/>
      <c r="AN89" s="123"/>
      <c r="AO89" s="124"/>
    </row>
    <row r="90" spans="1:41" ht="15">
      <c r="A90" s="125" t="s">
        <v>229</v>
      </c>
      <c r="B90" s="125"/>
      <c r="C90" s="126" t="s">
        <v>282</v>
      </c>
      <c r="D90" s="127"/>
      <c r="E90" s="127"/>
      <c r="F90" s="127"/>
      <c r="G90" s="127"/>
      <c r="H90" s="127"/>
      <c r="I90" s="127"/>
      <c r="J90" s="127"/>
      <c r="K90" s="127"/>
      <c r="L90" s="127"/>
      <c r="M90" s="127"/>
      <c r="N90" s="127"/>
      <c r="O90" s="127"/>
      <c r="P90" s="127"/>
      <c r="Q90" s="127"/>
      <c r="R90" s="128">
        <v>2</v>
      </c>
      <c r="S90" s="129"/>
      <c r="T90" s="129"/>
      <c r="U90" s="128" t="s">
        <v>37</v>
      </c>
      <c r="V90" s="130"/>
      <c r="W90" s="131"/>
      <c r="X90" s="127"/>
      <c r="Y90" s="132"/>
      <c r="Z90" s="133">
        <f t="shared" si="14"/>
        <v>0</v>
      </c>
      <c r="AA90" s="134"/>
      <c r="AB90" s="134"/>
      <c r="AC90" s="135"/>
      <c r="AD90" s="122" t="s">
        <v>35</v>
      </c>
      <c r="AE90" s="123"/>
      <c r="AF90" s="123"/>
      <c r="AG90" s="124"/>
      <c r="AH90" s="136">
        <f t="shared" si="15"/>
        <v>0</v>
      </c>
      <c r="AI90" s="136"/>
      <c r="AJ90" s="136"/>
      <c r="AK90" s="136"/>
      <c r="AL90" s="122" t="s">
        <v>35</v>
      </c>
      <c r="AM90" s="123"/>
      <c r="AN90" s="123"/>
      <c r="AO90" s="124"/>
    </row>
    <row r="91" spans="1:41" ht="15">
      <c r="A91" s="125" t="s">
        <v>230</v>
      </c>
      <c r="B91" s="125"/>
      <c r="C91" s="126" t="s">
        <v>283</v>
      </c>
      <c r="D91" s="127"/>
      <c r="E91" s="127"/>
      <c r="F91" s="127"/>
      <c r="G91" s="127"/>
      <c r="H91" s="127"/>
      <c r="I91" s="127"/>
      <c r="J91" s="127"/>
      <c r="K91" s="127"/>
      <c r="L91" s="127"/>
      <c r="M91" s="127"/>
      <c r="N91" s="127"/>
      <c r="O91" s="127"/>
      <c r="P91" s="127"/>
      <c r="Q91" s="127"/>
      <c r="R91" s="128">
        <v>2</v>
      </c>
      <c r="S91" s="129"/>
      <c r="T91" s="129"/>
      <c r="U91" s="128" t="s">
        <v>37</v>
      </c>
      <c r="V91" s="130"/>
      <c r="W91" s="131"/>
      <c r="X91" s="127"/>
      <c r="Y91" s="132"/>
      <c r="Z91" s="133">
        <f t="shared" si="14"/>
        <v>0</v>
      </c>
      <c r="AA91" s="134"/>
      <c r="AB91" s="134"/>
      <c r="AC91" s="135"/>
      <c r="AD91" s="122" t="s">
        <v>35</v>
      </c>
      <c r="AE91" s="123"/>
      <c r="AF91" s="123"/>
      <c r="AG91" s="124"/>
      <c r="AH91" s="136">
        <f t="shared" si="15"/>
        <v>0</v>
      </c>
      <c r="AI91" s="136"/>
      <c r="AJ91" s="136"/>
      <c r="AK91" s="136"/>
      <c r="AL91" s="122" t="s">
        <v>35</v>
      </c>
      <c r="AM91" s="123"/>
      <c r="AN91" s="123"/>
      <c r="AO91" s="124"/>
    </row>
    <row r="92" spans="1:41" ht="15">
      <c r="A92" s="125" t="s">
        <v>231</v>
      </c>
      <c r="B92" s="125"/>
      <c r="C92" s="126" t="s">
        <v>285</v>
      </c>
      <c r="D92" s="127"/>
      <c r="E92" s="127"/>
      <c r="F92" s="127"/>
      <c r="G92" s="127"/>
      <c r="H92" s="127"/>
      <c r="I92" s="127"/>
      <c r="J92" s="127"/>
      <c r="K92" s="127"/>
      <c r="L92" s="127"/>
      <c r="M92" s="127"/>
      <c r="N92" s="127"/>
      <c r="O92" s="127"/>
      <c r="P92" s="127"/>
      <c r="Q92" s="127"/>
      <c r="R92" s="128">
        <v>2</v>
      </c>
      <c r="S92" s="129"/>
      <c r="T92" s="129"/>
      <c r="U92" s="128" t="s">
        <v>37</v>
      </c>
      <c r="V92" s="130"/>
      <c r="W92" s="131"/>
      <c r="X92" s="127"/>
      <c r="Y92" s="132"/>
      <c r="Z92" s="133">
        <f t="shared" si="14"/>
        <v>0</v>
      </c>
      <c r="AA92" s="134"/>
      <c r="AB92" s="134"/>
      <c r="AC92" s="135"/>
      <c r="AD92" s="122" t="s">
        <v>35</v>
      </c>
      <c r="AE92" s="123"/>
      <c r="AF92" s="123"/>
      <c r="AG92" s="124"/>
      <c r="AH92" s="136">
        <f t="shared" si="15"/>
        <v>0</v>
      </c>
      <c r="AI92" s="136"/>
      <c r="AJ92" s="136"/>
      <c r="AK92" s="136"/>
      <c r="AL92" s="122" t="s">
        <v>35</v>
      </c>
      <c r="AM92" s="123"/>
      <c r="AN92" s="123"/>
      <c r="AO92" s="124"/>
    </row>
    <row r="93" spans="1:41" ht="15">
      <c r="A93" s="125" t="s">
        <v>232</v>
      </c>
      <c r="B93" s="125"/>
      <c r="C93" s="126" t="s">
        <v>286</v>
      </c>
      <c r="D93" s="127"/>
      <c r="E93" s="127"/>
      <c r="F93" s="127"/>
      <c r="G93" s="127"/>
      <c r="H93" s="127"/>
      <c r="I93" s="127"/>
      <c r="J93" s="127"/>
      <c r="K93" s="127"/>
      <c r="L93" s="127"/>
      <c r="M93" s="127"/>
      <c r="N93" s="127"/>
      <c r="O93" s="127"/>
      <c r="P93" s="127"/>
      <c r="Q93" s="127"/>
      <c r="R93" s="128">
        <v>2</v>
      </c>
      <c r="S93" s="129"/>
      <c r="T93" s="129"/>
      <c r="U93" s="128" t="s">
        <v>37</v>
      </c>
      <c r="V93" s="130"/>
      <c r="W93" s="131"/>
      <c r="X93" s="127"/>
      <c r="Y93" s="132"/>
      <c r="Z93" s="133">
        <f t="shared" si="14"/>
        <v>0</v>
      </c>
      <c r="AA93" s="134"/>
      <c r="AB93" s="134"/>
      <c r="AC93" s="135"/>
      <c r="AD93" s="122" t="s">
        <v>35</v>
      </c>
      <c r="AE93" s="123"/>
      <c r="AF93" s="123"/>
      <c r="AG93" s="124"/>
      <c r="AH93" s="136">
        <f t="shared" si="15"/>
        <v>0</v>
      </c>
      <c r="AI93" s="136"/>
      <c r="AJ93" s="136"/>
      <c r="AK93" s="136"/>
      <c r="AL93" s="122" t="s">
        <v>35</v>
      </c>
      <c r="AM93" s="123"/>
      <c r="AN93" s="123"/>
      <c r="AO93" s="124"/>
    </row>
    <row r="94" spans="1:41" ht="15">
      <c r="A94" s="125" t="s">
        <v>233</v>
      </c>
      <c r="B94" s="125"/>
      <c r="C94" s="126" t="s">
        <v>287</v>
      </c>
      <c r="D94" s="127"/>
      <c r="E94" s="127"/>
      <c r="F94" s="127"/>
      <c r="G94" s="127"/>
      <c r="H94" s="127"/>
      <c r="I94" s="127"/>
      <c r="J94" s="127"/>
      <c r="K94" s="127"/>
      <c r="L94" s="127"/>
      <c r="M94" s="127"/>
      <c r="N94" s="127"/>
      <c r="O94" s="127"/>
      <c r="P94" s="127"/>
      <c r="Q94" s="127"/>
      <c r="R94" s="128">
        <v>2</v>
      </c>
      <c r="S94" s="129"/>
      <c r="T94" s="129"/>
      <c r="U94" s="128" t="s">
        <v>37</v>
      </c>
      <c r="V94" s="130"/>
      <c r="W94" s="131"/>
      <c r="X94" s="127"/>
      <c r="Y94" s="132"/>
      <c r="Z94" s="133">
        <f t="shared" si="14"/>
        <v>0</v>
      </c>
      <c r="AA94" s="134"/>
      <c r="AB94" s="134"/>
      <c r="AC94" s="135"/>
      <c r="AD94" s="122" t="s">
        <v>35</v>
      </c>
      <c r="AE94" s="123"/>
      <c r="AF94" s="123"/>
      <c r="AG94" s="124"/>
      <c r="AH94" s="136">
        <f t="shared" si="15"/>
        <v>0</v>
      </c>
      <c r="AI94" s="136"/>
      <c r="AJ94" s="136"/>
      <c r="AK94" s="136"/>
      <c r="AL94" s="122" t="s">
        <v>35</v>
      </c>
      <c r="AM94" s="123"/>
      <c r="AN94" s="123"/>
      <c r="AO94" s="124"/>
    </row>
    <row r="95" spans="1:41" ht="15">
      <c r="A95" s="125" t="s">
        <v>234</v>
      </c>
      <c r="B95" s="125"/>
      <c r="C95" s="126" t="s">
        <v>277</v>
      </c>
      <c r="D95" s="127"/>
      <c r="E95" s="127"/>
      <c r="F95" s="127"/>
      <c r="G95" s="127"/>
      <c r="H95" s="127"/>
      <c r="I95" s="127"/>
      <c r="J95" s="127"/>
      <c r="K95" s="127"/>
      <c r="L95" s="127"/>
      <c r="M95" s="127"/>
      <c r="N95" s="127"/>
      <c r="O95" s="127"/>
      <c r="P95" s="127"/>
      <c r="Q95" s="127"/>
      <c r="R95" s="128">
        <v>14</v>
      </c>
      <c r="S95" s="129"/>
      <c r="T95" s="129"/>
      <c r="U95" s="128" t="s">
        <v>37</v>
      </c>
      <c r="V95" s="130"/>
      <c r="W95" s="137"/>
      <c r="X95" s="138"/>
      <c r="Y95" s="139"/>
      <c r="Z95" s="140" t="s">
        <v>35</v>
      </c>
      <c r="AA95" s="141"/>
      <c r="AB95" s="123"/>
      <c r="AC95" s="124"/>
      <c r="AD95" s="133">
        <f aca="true" t="shared" si="16" ref="AD95:AD96">R95*W95</f>
        <v>0</v>
      </c>
      <c r="AE95" s="134"/>
      <c r="AF95" s="134"/>
      <c r="AG95" s="135"/>
      <c r="AH95" s="142" t="s">
        <v>35</v>
      </c>
      <c r="AI95" s="142"/>
      <c r="AJ95" s="142"/>
      <c r="AK95" s="142"/>
      <c r="AL95" s="136">
        <f aca="true" t="shared" si="17" ref="AL95:AL96">AD95*1.21</f>
        <v>0</v>
      </c>
      <c r="AM95" s="136"/>
      <c r="AN95" s="136"/>
      <c r="AO95" s="136"/>
    </row>
    <row r="96" spans="1:41" ht="15">
      <c r="A96" s="125" t="s">
        <v>259</v>
      </c>
      <c r="B96" s="125"/>
      <c r="C96" s="126" t="s">
        <v>278</v>
      </c>
      <c r="D96" s="127"/>
      <c r="E96" s="127"/>
      <c r="F96" s="127"/>
      <c r="G96" s="127"/>
      <c r="H96" s="127"/>
      <c r="I96" s="127"/>
      <c r="J96" s="127"/>
      <c r="K96" s="127"/>
      <c r="L96" s="127"/>
      <c r="M96" s="127"/>
      <c r="N96" s="127"/>
      <c r="O96" s="127"/>
      <c r="P96" s="127"/>
      <c r="Q96" s="127"/>
      <c r="R96" s="128">
        <v>5</v>
      </c>
      <c r="S96" s="129"/>
      <c r="T96" s="129"/>
      <c r="U96" s="128" t="s">
        <v>37</v>
      </c>
      <c r="V96" s="130"/>
      <c r="W96" s="137"/>
      <c r="X96" s="138"/>
      <c r="Y96" s="139"/>
      <c r="Z96" s="140" t="s">
        <v>35</v>
      </c>
      <c r="AA96" s="141"/>
      <c r="AB96" s="123"/>
      <c r="AC96" s="124"/>
      <c r="AD96" s="133">
        <f t="shared" si="16"/>
        <v>0</v>
      </c>
      <c r="AE96" s="134"/>
      <c r="AF96" s="134"/>
      <c r="AG96" s="135"/>
      <c r="AH96" s="142" t="s">
        <v>35</v>
      </c>
      <c r="AI96" s="142"/>
      <c r="AJ96" s="142"/>
      <c r="AK96" s="142"/>
      <c r="AL96" s="136">
        <f t="shared" si="17"/>
        <v>0</v>
      </c>
      <c r="AM96" s="136"/>
      <c r="AN96" s="136"/>
      <c r="AO96" s="136"/>
    </row>
    <row r="97" spans="1:41" ht="15">
      <c r="A97" s="125" t="s">
        <v>260</v>
      </c>
      <c r="B97" s="125"/>
      <c r="C97" s="126" t="s">
        <v>153</v>
      </c>
      <c r="D97" s="127"/>
      <c r="E97" s="127"/>
      <c r="F97" s="127"/>
      <c r="G97" s="127"/>
      <c r="H97" s="127"/>
      <c r="I97" s="127"/>
      <c r="J97" s="127"/>
      <c r="K97" s="127"/>
      <c r="L97" s="127"/>
      <c r="M97" s="127"/>
      <c r="N97" s="127"/>
      <c r="O97" s="127"/>
      <c r="P97" s="127"/>
      <c r="Q97" s="127"/>
      <c r="R97" s="128">
        <v>5</v>
      </c>
      <c r="S97" s="129"/>
      <c r="T97" s="129"/>
      <c r="U97" s="128" t="s">
        <v>37</v>
      </c>
      <c r="V97" s="130"/>
      <c r="W97" s="131"/>
      <c r="X97" s="127"/>
      <c r="Y97" s="132"/>
      <c r="Z97" s="140" t="s">
        <v>35</v>
      </c>
      <c r="AA97" s="141"/>
      <c r="AB97" s="123"/>
      <c r="AC97" s="124"/>
      <c r="AD97" s="133">
        <f>R97*W97</f>
        <v>0</v>
      </c>
      <c r="AE97" s="134"/>
      <c r="AF97" s="134"/>
      <c r="AG97" s="135"/>
      <c r="AH97" s="142" t="s">
        <v>35</v>
      </c>
      <c r="AI97" s="142"/>
      <c r="AJ97" s="142"/>
      <c r="AK97" s="142"/>
      <c r="AL97" s="136">
        <f>AD97*1.21</f>
        <v>0</v>
      </c>
      <c r="AM97" s="136"/>
      <c r="AN97" s="136"/>
      <c r="AO97" s="136"/>
    </row>
    <row r="98" spans="1:41" ht="15">
      <c r="A98" s="125" t="s">
        <v>261</v>
      </c>
      <c r="B98" s="125"/>
      <c r="C98" s="126" t="s">
        <v>288</v>
      </c>
      <c r="D98" s="127"/>
      <c r="E98" s="127"/>
      <c r="F98" s="127"/>
      <c r="G98" s="127"/>
      <c r="H98" s="127"/>
      <c r="I98" s="127"/>
      <c r="J98" s="127"/>
      <c r="K98" s="127"/>
      <c r="L98" s="127"/>
      <c r="M98" s="127"/>
      <c r="N98" s="127"/>
      <c r="O98" s="127"/>
      <c r="P98" s="127"/>
      <c r="Q98" s="127"/>
      <c r="R98" s="128">
        <v>1</v>
      </c>
      <c r="S98" s="129"/>
      <c r="T98" s="129"/>
      <c r="U98" s="128" t="s">
        <v>37</v>
      </c>
      <c r="V98" s="130"/>
      <c r="W98" s="131"/>
      <c r="X98" s="127"/>
      <c r="Y98" s="132"/>
      <c r="Z98" s="140" t="s">
        <v>35</v>
      </c>
      <c r="AA98" s="141"/>
      <c r="AB98" s="123"/>
      <c r="AC98" s="124"/>
      <c r="AD98" s="133">
        <f aca="true" t="shared" si="18" ref="AD98:AD102">R98*W98</f>
        <v>0</v>
      </c>
      <c r="AE98" s="134"/>
      <c r="AF98" s="134"/>
      <c r="AG98" s="135"/>
      <c r="AH98" s="142" t="s">
        <v>35</v>
      </c>
      <c r="AI98" s="142"/>
      <c r="AJ98" s="142"/>
      <c r="AK98" s="142"/>
      <c r="AL98" s="136">
        <f aca="true" t="shared" si="19" ref="AL98:AL102">AD98*1.21</f>
        <v>0</v>
      </c>
      <c r="AM98" s="136"/>
      <c r="AN98" s="136"/>
      <c r="AO98" s="136"/>
    </row>
    <row r="99" spans="1:41" ht="15">
      <c r="A99" s="125" t="s">
        <v>262</v>
      </c>
      <c r="B99" s="125"/>
      <c r="C99" s="126" t="s">
        <v>289</v>
      </c>
      <c r="D99" s="127"/>
      <c r="E99" s="127"/>
      <c r="F99" s="127"/>
      <c r="G99" s="127"/>
      <c r="H99" s="127"/>
      <c r="I99" s="127"/>
      <c r="J99" s="127"/>
      <c r="K99" s="127"/>
      <c r="L99" s="127"/>
      <c r="M99" s="127"/>
      <c r="N99" s="127"/>
      <c r="O99" s="127"/>
      <c r="P99" s="127"/>
      <c r="Q99" s="127"/>
      <c r="R99" s="128">
        <v>1</v>
      </c>
      <c r="S99" s="129"/>
      <c r="T99" s="129"/>
      <c r="U99" s="128" t="s">
        <v>37</v>
      </c>
      <c r="V99" s="130"/>
      <c r="W99" s="131"/>
      <c r="X99" s="127"/>
      <c r="Y99" s="132"/>
      <c r="Z99" s="140" t="s">
        <v>35</v>
      </c>
      <c r="AA99" s="141"/>
      <c r="AB99" s="123"/>
      <c r="AC99" s="124"/>
      <c r="AD99" s="133">
        <f t="shared" si="18"/>
        <v>0</v>
      </c>
      <c r="AE99" s="134"/>
      <c r="AF99" s="134"/>
      <c r="AG99" s="135"/>
      <c r="AH99" s="142" t="s">
        <v>35</v>
      </c>
      <c r="AI99" s="142"/>
      <c r="AJ99" s="142"/>
      <c r="AK99" s="142"/>
      <c r="AL99" s="136">
        <f t="shared" si="19"/>
        <v>0</v>
      </c>
      <c r="AM99" s="136"/>
      <c r="AN99" s="136"/>
      <c r="AO99" s="136"/>
    </row>
    <row r="100" spans="1:41" ht="15">
      <c r="A100" s="125" t="s">
        <v>263</v>
      </c>
      <c r="B100" s="125"/>
      <c r="C100" s="126" t="s">
        <v>290</v>
      </c>
      <c r="D100" s="127"/>
      <c r="E100" s="127"/>
      <c r="F100" s="127"/>
      <c r="G100" s="127"/>
      <c r="H100" s="127"/>
      <c r="I100" s="127"/>
      <c r="J100" s="127"/>
      <c r="K100" s="127"/>
      <c r="L100" s="127"/>
      <c r="M100" s="127"/>
      <c r="N100" s="127"/>
      <c r="O100" s="127"/>
      <c r="P100" s="127"/>
      <c r="Q100" s="127"/>
      <c r="R100" s="128">
        <v>2</v>
      </c>
      <c r="S100" s="129"/>
      <c r="T100" s="129"/>
      <c r="U100" s="128" t="s">
        <v>37</v>
      </c>
      <c r="V100" s="130"/>
      <c r="W100" s="131"/>
      <c r="X100" s="127"/>
      <c r="Y100" s="132"/>
      <c r="Z100" s="140" t="s">
        <v>35</v>
      </c>
      <c r="AA100" s="141"/>
      <c r="AB100" s="123"/>
      <c r="AC100" s="124"/>
      <c r="AD100" s="133">
        <f t="shared" si="18"/>
        <v>0</v>
      </c>
      <c r="AE100" s="134"/>
      <c r="AF100" s="134"/>
      <c r="AG100" s="135"/>
      <c r="AH100" s="142" t="s">
        <v>35</v>
      </c>
      <c r="AI100" s="142"/>
      <c r="AJ100" s="142"/>
      <c r="AK100" s="142"/>
      <c r="AL100" s="136">
        <f t="shared" si="19"/>
        <v>0</v>
      </c>
      <c r="AM100" s="136"/>
      <c r="AN100" s="136"/>
      <c r="AO100" s="136"/>
    </row>
    <row r="101" spans="1:41" ht="15">
      <c r="A101" s="125" t="s">
        <v>264</v>
      </c>
      <c r="B101" s="125"/>
      <c r="C101" s="126" t="s">
        <v>291</v>
      </c>
      <c r="D101" s="127"/>
      <c r="E101" s="127"/>
      <c r="F101" s="127"/>
      <c r="G101" s="127"/>
      <c r="H101" s="127"/>
      <c r="I101" s="127"/>
      <c r="J101" s="127"/>
      <c r="K101" s="127"/>
      <c r="L101" s="127"/>
      <c r="M101" s="127"/>
      <c r="N101" s="127"/>
      <c r="O101" s="127"/>
      <c r="P101" s="127"/>
      <c r="Q101" s="127"/>
      <c r="R101" s="128">
        <v>1</v>
      </c>
      <c r="S101" s="129"/>
      <c r="T101" s="129"/>
      <c r="U101" s="128" t="s">
        <v>37</v>
      </c>
      <c r="V101" s="130"/>
      <c r="W101" s="131"/>
      <c r="X101" s="127"/>
      <c r="Y101" s="132"/>
      <c r="Z101" s="140" t="s">
        <v>35</v>
      </c>
      <c r="AA101" s="141"/>
      <c r="AB101" s="123"/>
      <c r="AC101" s="124"/>
      <c r="AD101" s="133">
        <f t="shared" si="18"/>
        <v>0</v>
      </c>
      <c r="AE101" s="134"/>
      <c r="AF101" s="134"/>
      <c r="AG101" s="135"/>
      <c r="AH101" s="142" t="s">
        <v>35</v>
      </c>
      <c r="AI101" s="142"/>
      <c r="AJ101" s="142"/>
      <c r="AK101" s="142"/>
      <c r="AL101" s="136">
        <f t="shared" si="19"/>
        <v>0</v>
      </c>
      <c r="AM101" s="136"/>
      <c r="AN101" s="136"/>
      <c r="AO101" s="136"/>
    </row>
    <row r="102" spans="1:41" ht="15">
      <c r="A102" s="125" t="s">
        <v>265</v>
      </c>
      <c r="B102" s="125"/>
      <c r="C102" s="126" t="s">
        <v>292</v>
      </c>
      <c r="D102" s="127"/>
      <c r="E102" s="127"/>
      <c r="F102" s="127"/>
      <c r="G102" s="127"/>
      <c r="H102" s="127"/>
      <c r="I102" s="127"/>
      <c r="J102" s="127"/>
      <c r="K102" s="127"/>
      <c r="L102" s="127"/>
      <c r="M102" s="127"/>
      <c r="N102" s="127"/>
      <c r="O102" s="127"/>
      <c r="P102" s="127"/>
      <c r="Q102" s="127"/>
      <c r="R102" s="128">
        <v>2</v>
      </c>
      <c r="S102" s="129"/>
      <c r="T102" s="129"/>
      <c r="U102" s="128" t="s">
        <v>37</v>
      </c>
      <c r="V102" s="130"/>
      <c r="W102" s="131"/>
      <c r="X102" s="127"/>
      <c r="Y102" s="132"/>
      <c r="Z102" s="140" t="s">
        <v>35</v>
      </c>
      <c r="AA102" s="141"/>
      <c r="AB102" s="123"/>
      <c r="AC102" s="124"/>
      <c r="AD102" s="133">
        <f t="shared" si="18"/>
        <v>0</v>
      </c>
      <c r="AE102" s="134"/>
      <c r="AF102" s="134"/>
      <c r="AG102" s="135"/>
      <c r="AH102" s="142" t="s">
        <v>35</v>
      </c>
      <c r="AI102" s="142"/>
      <c r="AJ102" s="142"/>
      <c r="AK102" s="142"/>
      <c r="AL102" s="136">
        <f t="shared" si="19"/>
        <v>0</v>
      </c>
      <c r="AM102" s="136"/>
      <c r="AN102" s="136"/>
      <c r="AO102" s="136"/>
    </row>
    <row r="103" spans="1:41" ht="15">
      <c r="A103" s="125" t="s">
        <v>266</v>
      </c>
      <c r="B103" s="125"/>
      <c r="C103" s="126" t="s">
        <v>293</v>
      </c>
      <c r="D103" s="127"/>
      <c r="E103" s="127"/>
      <c r="F103" s="127"/>
      <c r="G103" s="127"/>
      <c r="H103" s="127"/>
      <c r="I103" s="127"/>
      <c r="J103" s="127"/>
      <c r="K103" s="127"/>
      <c r="L103" s="127"/>
      <c r="M103" s="127"/>
      <c r="N103" s="127"/>
      <c r="O103" s="127"/>
      <c r="P103" s="127"/>
      <c r="Q103" s="127"/>
      <c r="R103" s="128">
        <v>2</v>
      </c>
      <c r="S103" s="129"/>
      <c r="T103" s="129"/>
      <c r="U103" s="128" t="s">
        <v>37</v>
      </c>
      <c r="V103" s="130"/>
      <c r="W103" s="131"/>
      <c r="X103" s="127"/>
      <c r="Y103" s="132"/>
      <c r="Z103" s="140" t="s">
        <v>35</v>
      </c>
      <c r="AA103" s="141"/>
      <c r="AB103" s="123"/>
      <c r="AC103" s="124"/>
      <c r="AD103" s="133">
        <f>R103*W103</f>
        <v>0</v>
      </c>
      <c r="AE103" s="134"/>
      <c r="AF103" s="134"/>
      <c r="AG103" s="135"/>
      <c r="AH103" s="142" t="s">
        <v>35</v>
      </c>
      <c r="AI103" s="142"/>
      <c r="AJ103" s="142"/>
      <c r="AK103" s="142"/>
      <c r="AL103" s="136">
        <f>AD103*1.21</f>
        <v>0</v>
      </c>
      <c r="AM103" s="136"/>
      <c r="AN103" s="136"/>
      <c r="AO103" s="136"/>
    </row>
    <row r="104" spans="1:41" ht="15">
      <c r="A104" s="125" t="s">
        <v>296</v>
      </c>
      <c r="B104" s="125"/>
      <c r="C104" s="126" t="s">
        <v>294</v>
      </c>
      <c r="D104" s="127"/>
      <c r="E104" s="127"/>
      <c r="F104" s="127"/>
      <c r="G104" s="127"/>
      <c r="H104" s="127"/>
      <c r="I104" s="127"/>
      <c r="J104" s="127"/>
      <c r="K104" s="127"/>
      <c r="L104" s="127"/>
      <c r="M104" s="127"/>
      <c r="N104" s="127"/>
      <c r="O104" s="127"/>
      <c r="P104" s="127"/>
      <c r="Q104" s="127"/>
      <c r="R104" s="128">
        <v>2</v>
      </c>
      <c r="S104" s="129"/>
      <c r="T104" s="129"/>
      <c r="U104" s="128" t="s">
        <v>37</v>
      </c>
      <c r="V104" s="130"/>
      <c r="W104" s="131"/>
      <c r="X104" s="127"/>
      <c r="Y104" s="132"/>
      <c r="Z104" s="140" t="s">
        <v>35</v>
      </c>
      <c r="AA104" s="141"/>
      <c r="AB104" s="123"/>
      <c r="AC104" s="124"/>
      <c r="AD104" s="133">
        <f>R104*W104</f>
        <v>0</v>
      </c>
      <c r="AE104" s="134"/>
      <c r="AF104" s="134"/>
      <c r="AG104" s="135"/>
      <c r="AH104" s="142" t="s">
        <v>35</v>
      </c>
      <c r="AI104" s="142"/>
      <c r="AJ104" s="142"/>
      <c r="AK104" s="142"/>
      <c r="AL104" s="136">
        <f>AD104*1.21</f>
        <v>0</v>
      </c>
      <c r="AM104" s="136"/>
      <c r="AN104" s="136"/>
      <c r="AO104" s="136"/>
    </row>
    <row r="105" spans="1:41" ht="15">
      <c r="A105" s="125" t="s">
        <v>297</v>
      </c>
      <c r="B105" s="125"/>
      <c r="C105" s="126" t="s">
        <v>295</v>
      </c>
      <c r="D105" s="127"/>
      <c r="E105" s="127"/>
      <c r="F105" s="127"/>
      <c r="G105" s="127"/>
      <c r="H105" s="127"/>
      <c r="I105" s="127"/>
      <c r="J105" s="127"/>
      <c r="K105" s="127"/>
      <c r="L105" s="127"/>
      <c r="M105" s="127"/>
      <c r="N105" s="127"/>
      <c r="O105" s="127"/>
      <c r="P105" s="127"/>
      <c r="Q105" s="127"/>
      <c r="R105" s="128">
        <v>2</v>
      </c>
      <c r="S105" s="129"/>
      <c r="T105" s="129"/>
      <c r="U105" s="128" t="s">
        <v>37</v>
      </c>
      <c r="V105" s="130"/>
      <c r="W105" s="131"/>
      <c r="X105" s="127"/>
      <c r="Y105" s="132"/>
      <c r="Z105" s="140" t="s">
        <v>35</v>
      </c>
      <c r="AA105" s="141"/>
      <c r="AB105" s="123"/>
      <c r="AC105" s="124"/>
      <c r="AD105" s="133">
        <f>R105*W105</f>
        <v>0</v>
      </c>
      <c r="AE105" s="134"/>
      <c r="AF105" s="134"/>
      <c r="AG105" s="135"/>
      <c r="AH105" s="142" t="s">
        <v>35</v>
      </c>
      <c r="AI105" s="142"/>
      <c r="AJ105" s="142"/>
      <c r="AK105" s="142"/>
      <c r="AL105" s="136">
        <f>AD105*1.21</f>
        <v>0</v>
      </c>
      <c r="AM105" s="136"/>
      <c r="AN105" s="136"/>
      <c r="AO105" s="136"/>
    </row>
    <row r="106" spans="1:41" ht="15">
      <c r="A106" s="125" t="s">
        <v>298</v>
      </c>
      <c r="B106" s="125"/>
      <c r="C106" s="126" t="s">
        <v>284</v>
      </c>
      <c r="D106" s="127"/>
      <c r="E106" s="127"/>
      <c r="F106" s="127"/>
      <c r="G106" s="127"/>
      <c r="H106" s="127"/>
      <c r="I106" s="127"/>
      <c r="J106" s="127"/>
      <c r="K106" s="127"/>
      <c r="L106" s="127"/>
      <c r="M106" s="127"/>
      <c r="N106" s="127"/>
      <c r="O106" s="127"/>
      <c r="P106" s="127"/>
      <c r="Q106" s="127"/>
      <c r="R106" s="128">
        <v>2</v>
      </c>
      <c r="S106" s="129"/>
      <c r="T106" s="129"/>
      <c r="U106" s="128" t="s">
        <v>37</v>
      </c>
      <c r="V106" s="130"/>
      <c r="W106" s="131"/>
      <c r="X106" s="127"/>
      <c r="Y106" s="132"/>
      <c r="Z106" s="140" t="s">
        <v>35</v>
      </c>
      <c r="AA106" s="141"/>
      <c r="AB106" s="123"/>
      <c r="AC106" s="124"/>
      <c r="AD106" s="133">
        <f>R106*W106</f>
        <v>0</v>
      </c>
      <c r="AE106" s="134"/>
      <c r="AF106" s="134"/>
      <c r="AG106" s="135"/>
      <c r="AH106" s="142" t="s">
        <v>35</v>
      </c>
      <c r="AI106" s="142"/>
      <c r="AJ106" s="142"/>
      <c r="AK106" s="142"/>
      <c r="AL106" s="136">
        <f>AD106*1.21</f>
        <v>0</v>
      </c>
      <c r="AM106" s="136"/>
      <c r="AN106" s="136"/>
      <c r="AO106" s="136"/>
    </row>
    <row r="107" spans="1:41" ht="15" customHeight="1">
      <c r="A107" s="125" t="s">
        <v>299</v>
      </c>
      <c r="B107" s="125"/>
      <c r="C107" s="170" t="s">
        <v>85</v>
      </c>
      <c r="D107" s="170"/>
      <c r="E107" s="170"/>
      <c r="F107" s="170"/>
      <c r="G107" s="170"/>
      <c r="H107" s="170"/>
      <c r="I107" s="170"/>
      <c r="J107" s="170"/>
      <c r="K107" s="170"/>
      <c r="L107" s="170"/>
      <c r="M107" s="170"/>
      <c r="N107" s="170"/>
      <c r="O107" s="170"/>
      <c r="P107" s="170"/>
      <c r="Q107" s="170"/>
      <c r="R107" s="128">
        <f>SUM(R5:T94)*10</f>
        <v>7850</v>
      </c>
      <c r="S107" s="129"/>
      <c r="T107" s="129"/>
      <c r="U107" s="128" t="s">
        <v>51</v>
      </c>
      <c r="V107" s="130"/>
      <c r="W107" s="131"/>
      <c r="X107" s="127"/>
      <c r="Y107" s="132"/>
      <c r="Z107" s="133">
        <f>R107*W107</f>
        <v>0</v>
      </c>
      <c r="AA107" s="134"/>
      <c r="AB107" s="134"/>
      <c r="AC107" s="135"/>
      <c r="AD107" s="122" t="s">
        <v>35</v>
      </c>
      <c r="AE107" s="123"/>
      <c r="AF107" s="123"/>
      <c r="AG107" s="124"/>
      <c r="AH107" s="136">
        <f>Z107*1.21</f>
        <v>0</v>
      </c>
      <c r="AI107" s="136"/>
      <c r="AJ107" s="136"/>
      <c r="AK107" s="136"/>
      <c r="AL107" s="142" t="s">
        <v>35</v>
      </c>
      <c r="AM107" s="142"/>
      <c r="AN107" s="142"/>
      <c r="AO107" s="142"/>
    </row>
    <row r="108" spans="1:41" ht="15" customHeight="1">
      <c r="A108" s="125" t="s">
        <v>300</v>
      </c>
      <c r="B108" s="125"/>
      <c r="C108" s="170" t="s">
        <v>86</v>
      </c>
      <c r="D108" s="170"/>
      <c r="E108" s="170"/>
      <c r="F108" s="170"/>
      <c r="G108" s="170"/>
      <c r="H108" s="170"/>
      <c r="I108" s="170"/>
      <c r="J108" s="170"/>
      <c r="K108" s="170"/>
      <c r="L108" s="170"/>
      <c r="M108" s="170"/>
      <c r="N108" s="170"/>
      <c r="O108" s="170"/>
      <c r="P108" s="170"/>
      <c r="Q108" s="170"/>
      <c r="R108" s="128">
        <f>SUM(R95:T106)*10</f>
        <v>390</v>
      </c>
      <c r="S108" s="129"/>
      <c r="T108" s="129"/>
      <c r="U108" s="128" t="s">
        <v>51</v>
      </c>
      <c r="V108" s="130"/>
      <c r="W108" s="131"/>
      <c r="X108" s="127"/>
      <c r="Y108" s="132"/>
      <c r="Z108" s="140" t="s">
        <v>35</v>
      </c>
      <c r="AA108" s="123"/>
      <c r="AB108" s="123"/>
      <c r="AC108" s="124"/>
      <c r="AD108" s="133">
        <f>R108*W108</f>
        <v>0</v>
      </c>
      <c r="AE108" s="134"/>
      <c r="AF108" s="134"/>
      <c r="AG108" s="135"/>
      <c r="AH108" s="142" t="s">
        <v>35</v>
      </c>
      <c r="AI108" s="142"/>
      <c r="AJ108" s="142"/>
      <c r="AK108" s="142"/>
      <c r="AL108" s="136">
        <f>AD108*1.21</f>
        <v>0</v>
      </c>
      <c r="AM108" s="136"/>
      <c r="AN108" s="136"/>
      <c r="AO108" s="136"/>
    </row>
    <row r="109" spans="1:41" ht="15">
      <c r="A109" s="227" t="s">
        <v>301</v>
      </c>
      <c r="B109" s="228"/>
      <c r="C109" s="218" t="s">
        <v>126</v>
      </c>
      <c r="D109" s="219"/>
      <c r="E109" s="219"/>
      <c r="F109" s="219"/>
      <c r="G109" s="219"/>
      <c r="H109" s="219"/>
      <c r="I109" s="219"/>
      <c r="J109" s="219"/>
      <c r="K109" s="219"/>
      <c r="L109" s="219"/>
      <c r="M109" s="219"/>
      <c r="N109" s="219"/>
      <c r="O109" s="219"/>
      <c r="P109" s="219"/>
      <c r="Q109" s="220"/>
      <c r="R109" s="209">
        <v>14</v>
      </c>
      <c r="S109" s="215"/>
      <c r="T109" s="210"/>
      <c r="U109" s="209" t="s">
        <v>37</v>
      </c>
      <c r="V109" s="210"/>
      <c r="W109" s="246"/>
      <c r="X109" s="247"/>
      <c r="Y109" s="248"/>
      <c r="Z109" s="243">
        <f>R109*W109</f>
        <v>0</v>
      </c>
      <c r="AA109" s="201"/>
      <c r="AB109" s="201"/>
      <c r="AC109" s="202"/>
      <c r="AD109" s="191" t="s">
        <v>35</v>
      </c>
      <c r="AE109" s="192"/>
      <c r="AF109" s="192"/>
      <c r="AG109" s="193"/>
      <c r="AH109" s="182">
        <f>Z109*1.21</f>
        <v>0</v>
      </c>
      <c r="AI109" s="183"/>
      <c r="AJ109" s="183"/>
      <c r="AK109" s="184"/>
      <c r="AL109" s="173" t="s">
        <v>35</v>
      </c>
      <c r="AM109" s="174"/>
      <c r="AN109" s="174"/>
      <c r="AO109" s="175"/>
    </row>
    <row r="110" spans="1:41" ht="15">
      <c r="A110" s="229"/>
      <c r="B110" s="230"/>
      <c r="C110" s="221"/>
      <c r="D110" s="222"/>
      <c r="E110" s="222"/>
      <c r="F110" s="222"/>
      <c r="G110" s="222"/>
      <c r="H110" s="222"/>
      <c r="I110" s="222"/>
      <c r="J110" s="222"/>
      <c r="K110" s="222"/>
      <c r="L110" s="222"/>
      <c r="M110" s="222"/>
      <c r="N110" s="222"/>
      <c r="O110" s="222"/>
      <c r="P110" s="222"/>
      <c r="Q110" s="223"/>
      <c r="R110" s="211"/>
      <c r="S110" s="216"/>
      <c r="T110" s="212"/>
      <c r="U110" s="211"/>
      <c r="V110" s="212"/>
      <c r="W110" s="249"/>
      <c r="X110" s="250"/>
      <c r="Y110" s="251"/>
      <c r="Z110" s="244"/>
      <c r="AA110" s="204"/>
      <c r="AB110" s="204"/>
      <c r="AC110" s="205"/>
      <c r="AD110" s="194"/>
      <c r="AE110" s="195"/>
      <c r="AF110" s="195"/>
      <c r="AG110" s="196"/>
      <c r="AH110" s="185"/>
      <c r="AI110" s="186"/>
      <c r="AJ110" s="186"/>
      <c r="AK110" s="187"/>
      <c r="AL110" s="176"/>
      <c r="AM110" s="177"/>
      <c r="AN110" s="177"/>
      <c r="AO110" s="178"/>
    </row>
    <row r="111" spans="1:41" ht="15">
      <c r="A111" s="231"/>
      <c r="B111" s="232"/>
      <c r="C111" s="224"/>
      <c r="D111" s="225"/>
      <c r="E111" s="225"/>
      <c r="F111" s="225"/>
      <c r="G111" s="225"/>
      <c r="H111" s="225"/>
      <c r="I111" s="225"/>
      <c r="J111" s="225"/>
      <c r="K111" s="225"/>
      <c r="L111" s="225"/>
      <c r="M111" s="225"/>
      <c r="N111" s="225"/>
      <c r="O111" s="225"/>
      <c r="P111" s="225"/>
      <c r="Q111" s="226"/>
      <c r="R111" s="213"/>
      <c r="S111" s="217"/>
      <c r="T111" s="214"/>
      <c r="U111" s="213"/>
      <c r="V111" s="214"/>
      <c r="W111" s="252"/>
      <c r="X111" s="253"/>
      <c r="Y111" s="254"/>
      <c r="Z111" s="245"/>
      <c r="AA111" s="207"/>
      <c r="AB111" s="207"/>
      <c r="AC111" s="208"/>
      <c r="AD111" s="197"/>
      <c r="AE111" s="198"/>
      <c r="AF111" s="198"/>
      <c r="AG111" s="199"/>
      <c r="AH111" s="188"/>
      <c r="AI111" s="189"/>
      <c r="AJ111" s="189"/>
      <c r="AK111" s="190"/>
      <c r="AL111" s="179"/>
      <c r="AM111" s="180"/>
      <c r="AN111" s="180"/>
      <c r="AO111" s="181"/>
    </row>
    <row r="112" spans="1:41" ht="15">
      <c r="A112" s="125" t="s">
        <v>304</v>
      </c>
      <c r="B112" s="125"/>
      <c r="C112" s="170" t="s">
        <v>54</v>
      </c>
      <c r="D112" s="170"/>
      <c r="E112" s="170"/>
      <c r="F112" s="170"/>
      <c r="G112" s="170"/>
      <c r="H112" s="170"/>
      <c r="I112" s="170"/>
      <c r="J112" s="170"/>
      <c r="K112" s="170"/>
      <c r="L112" s="170"/>
      <c r="M112" s="170"/>
      <c r="N112" s="170"/>
      <c r="O112" s="170"/>
      <c r="P112" s="170"/>
      <c r="Q112" s="170"/>
      <c r="R112" s="128">
        <v>57</v>
      </c>
      <c r="S112" s="129"/>
      <c r="T112" s="129"/>
      <c r="U112" s="128" t="s">
        <v>37</v>
      </c>
      <c r="V112" s="130"/>
      <c r="W112" s="131"/>
      <c r="X112" s="127"/>
      <c r="Y112" s="132"/>
      <c r="Z112" s="133">
        <f>R112*W112</f>
        <v>0</v>
      </c>
      <c r="AA112" s="134"/>
      <c r="AB112" s="134"/>
      <c r="AC112" s="135"/>
      <c r="AD112" s="122" t="s">
        <v>35</v>
      </c>
      <c r="AE112" s="123"/>
      <c r="AF112" s="123"/>
      <c r="AG112" s="124"/>
      <c r="AH112" s="136">
        <f>Z112*1.21</f>
        <v>0</v>
      </c>
      <c r="AI112" s="136"/>
      <c r="AJ112" s="136"/>
      <c r="AK112" s="136"/>
      <c r="AL112" s="142" t="s">
        <v>35</v>
      </c>
      <c r="AM112" s="142"/>
      <c r="AN112" s="142"/>
      <c r="AO112" s="142"/>
    </row>
    <row r="113" spans="1:41" ht="15">
      <c r="A113" s="125" t="s">
        <v>305</v>
      </c>
      <c r="B113" s="125"/>
      <c r="C113" s="170" t="s">
        <v>56</v>
      </c>
      <c r="D113" s="170"/>
      <c r="E113" s="170"/>
      <c r="F113" s="170"/>
      <c r="G113" s="170"/>
      <c r="H113" s="170"/>
      <c r="I113" s="170"/>
      <c r="J113" s="170"/>
      <c r="K113" s="170"/>
      <c r="L113" s="170"/>
      <c r="M113" s="170"/>
      <c r="N113" s="170"/>
      <c r="O113" s="170"/>
      <c r="P113" s="170"/>
      <c r="Q113" s="170"/>
      <c r="R113" s="128">
        <f>SUM(R5:T106)</f>
        <v>824</v>
      </c>
      <c r="S113" s="129"/>
      <c r="T113" s="129"/>
      <c r="U113" s="128" t="s">
        <v>37</v>
      </c>
      <c r="V113" s="130"/>
      <c r="W113" s="131"/>
      <c r="X113" s="127"/>
      <c r="Y113" s="132"/>
      <c r="Z113" s="140" t="s">
        <v>35</v>
      </c>
      <c r="AA113" s="141"/>
      <c r="AB113" s="123"/>
      <c r="AC113" s="124"/>
      <c r="AD113" s="133">
        <f>R113*W113</f>
        <v>0</v>
      </c>
      <c r="AE113" s="134"/>
      <c r="AF113" s="134"/>
      <c r="AG113" s="135"/>
      <c r="AH113" s="142" t="s">
        <v>35</v>
      </c>
      <c r="AI113" s="142"/>
      <c r="AJ113" s="142"/>
      <c r="AK113" s="142"/>
      <c r="AL113" s="136">
        <f>AD113*1.21</f>
        <v>0</v>
      </c>
      <c r="AM113" s="136"/>
      <c r="AN113" s="136"/>
      <c r="AO113" s="136"/>
    </row>
    <row r="114" spans="1:41" ht="15">
      <c r="A114" s="256" t="s">
        <v>57</v>
      </c>
      <c r="B114" s="256"/>
      <c r="C114" s="257" t="s">
        <v>58</v>
      </c>
      <c r="D114" s="257"/>
      <c r="E114" s="257"/>
      <c r="F114" s="257"/>
      <c r="G114" s="257"/>
      <c r="H114" s="257"/>
      <c r="I114" s="257"/>
      <c r="J114" s="257"/>
      <c r="K114" s="257"/>
      <c r="L114" s="257"/>
      <c r="M114" s="257"/>
      <c r="N114" s="257"/>
      <c r="O114" s="257"/>
      <c r="P114" s="257"/>
      <c r="Q114" s="257"/>
      <c r="R114" s="161" t="s">
        <v>35</v>
      </c>
      <c r="S114" s="162"/>
      <c r="T114" s="162"/>
      <c r="U114" s="161" t="s">
        <v>35</v>
      </c>
      <c r="V114" s="163"/>
      <c r="W114" s="164" t="s">
        <v>35</v>
      </c>
      <c r="X114" s="165"/>
      <c r="Y114" s="166"/>
      <c r="Z114" s="167">
        <f>SUM(Z115:AC131)</f>
        <v>0</v>
      </c>
      <c r="AA114" s="168"/>
      <c r="AB114" s="168"/>
      <c r="AC114" s="169"/>
      <c r="AD114" s="167">
        <f>SUM(AD115:AG131)</f>
        <v>0</v>
      </c>
      <c r="AE114" s="168"/>
      <c r="AF114" s="168"/>
      <c r="AG114" s="169"/>
      <c r="AH114" s="255">
        <f>SUM(AH115:AK131)</f>
        <v>0</v>
      </c>
      <c r="AI114" s="255"/>
      <c r="AJ114" s="255"/>
      <c r="AK114" s="255"/>
      <c r="AL114" s="255">
        <f>SUM(AL115:AO131)</f>
        <v>0</v>
      </c>
      <c r="AM114" s="255"/>
      <c r="AN114" s="255"/>
      <c r="AO114" s="255"/>
    </row>
    <row r="115" spans="1:45" ht="15">
      <c r="A115" s="125" t="s">
        <v>59</v>
      </c>
      <c r="B115" s="125"/>
      <c r="C115" s="170" t="s">
        <v>97</v>
      </c>
      <c r="D115" s="170"/>
      <c r="E115" s="170"/>
      <c r="F115" s="170"/>
      <c r="G115" s="170"/>
      <c r="H115" s="170"/>
      <c r="I115" s="170"/>
      <c r="J115" s="170"/>
      <c r="K115" s="170"/>
      <c r="L115" s="170"/>
      <c r="M115" s="170"/>
      <c r="N115" s="170"/>
      <c r="O115" s="170"/>
      <c r="P115" s="170"/>
      <c r="Q115" s="170"/>
      <c r="R115" s="128">
        <f>SUM(R5:T94)</f>
        <v>785</v>
      </c>
      <c r="S115" s="129"/>
      <c r="T115" s="129"/>
      <c r="U115" s="128" t="s">
        <v>37</v>
      </c>
      <c r="V115" s="130"/>
      <c r="W115" s="137"/>
      <c r="X115" s="138"/>
      <c r="Y115" s="139"/>
      <c r="Z115" s="171">
        <f>R115*W115</f>
        <v>0</v>
      </c>
      <c r="AA115" s="134"/>
      <c r="AB115" s="134"/>
      <c r="AC115" s="135"/>
      <c r="AD115" s="122" t="s">
        <v>35</v>
      </c>
      <c r="AE115" s="123"/>
      <c r="AF115" s="123"/>
      <c r="AG115" s="124"/>
      <c r="AH115" s="156">
        <f>Z115*1.21</f>
        <v>0</v>
      </c>
      <c r="AI115" s="157"/>
      <c r="AJ115" s="157"/>
      <c r="AK115" s="158"/>
      <c r="AL115" s="234" t="s">
        <v>35</v>
      </c>
      <c r="AM115" s="235"/>
      <c r="AN115" s="235"/>
      <c r="AO115" s="236"/>
      <c r="AS115" s="78"/>
    </row>
    <row r="116" spans="1:45" ht="15">
      <c r="A116" s="125" t="s">
        <v>60</v>
      </c>
      <c r="B116" s="125"/>
      <c r="C116" s="170" t="s">
        <v>98</v>
      </c>
      <c r="D116" s="170"/>
      <c r="E116" s="170"/>
      <c r="F116" s="170"/>
      <c r="G116" s="170"/>
      <c r="H116" s="170"/>
      <c r="I116" s="170"/>
      <c r="J116" s="170"/>
      <c r="K116" s="170"/>
      <c r="L116" s="170"/>
      <c r="M116" s="170"/>
      <c r="N116" s="170"/>
      <c r="O116" s="170"/>
      <c r="P116" s="170"/>
      <c r="Q116" s="170"/>
      <c r="R116" s="128">
        <f>SUM(R95:T106)</f>
        <v>39</v>
      </c>
      <c r="S116" s="129"/>
      <c r="T116" s="129"/>
      <c r="U116" s="128" t="s">
        <v>37</v>
      </c>
      <c r="V116" s="130"/>
      <c r="W116" s="137"/>
      <c r="X116" s="138"/>
      <c r="Y116" s="139"/>
      <c r="Z116" s="233" t="s">
        <v>35</v>
      </c>
      <c r="AA116" s="123"/>
      <c r="AB116" s="123"/>
      <c r="AC116" s="124"/>
      <c r="AD116" s="133">
        <f>R116*W116</f>
        <v>0</v>
      </c>
      <c r="AE116" s="134"/>
      <c r="AF116" s="134"/>
      <c r="AG116" s="135"/>
      <c r="AH116" s="234" t="s">
        <v>35</v>
      </c>
      <c r="AI116" s="235"/>
      <c r="AJ116" s="235"/>
      <c r="AK116" s="236"/>
      <c r="AL116" s="156">
        <f>AD116*1.21</f>
        <v>0</v>
      </c>
      <c r="AM116" s="157"/>
      <c r="AN116" s="157"/>
      <c r="AO116" s="158"/>
      <c r="AS116" s="78"/>
    </row>
    <row r="117" spans="1:41" ht="15">
      <c r="A117" s="125" t="s">
        <v>61</v>
      </c>
      <c r="B117" s="125"/>
      <c r="C117" s="237" t="s">
        <v>99</v>
      </c>
      <c r="D117" s="238"/>
      <c r="E117" s="238"/>
      <c r="F117" s="238"/>
      <c r="G117" s="238"/>
      <c r="H117" s="238"/>
      <c r="I117" s="238"/>
      <c r="J117" s="238"/>
      <c r="K117" s="238"/>
      <c r="L117" s="238"/>
      <c r="M117" s="238"/>
      <c r="N117" s="238"/>
      <c r="O117" s="238"/>
      <c r="P117" s="238"/>
      <c r="Q117" s="242"/>
      <c r="R117" s="128">
        <f>R112/3</f>
        <v>19</v>
      </c>
      <c r="S117" s="129"/>
      <c r="T117" s="129"/>
      <c r="U117" s="128" t="s">
        <v>37</v>
      </c>
      <c r="V117" s="130"/>
      <c r="W117" s="131"/>
      <c r="X117" s="138"/>
      <c r="Y117" s="139"/>
      <c r="Z117" s="171">
        <f>R117*W117</f>
        <v>0</v>
      </c>
      <c r="AA117" s="134"/>
      <c r="AB117" s="134"/>
      <c r="AC117" s="135"/>
      <c r="AD117" s="122" t="s">
        <v>35</v>
      </c>
      <c r="AE117" s="123"/>
      <c r="AF117" s="123"/>
      <c r="AG117" s="124"/>
      <c r="AH117" s="156">
        <f aca="true" t="shared" si="20" ref="AH117:AH131">Z117*1.21</f>
        <v>0</v>
      </c>
      <c r="AI117" s="157"/>
      <c r="AJ117" s="157"/>
      <c r="AK117" s="158"/>
      <c r="AL117" s="234" t="s">
        <v>35</v>
      </c>
      <c r="AM117" s="235"/>
      <c r="AN117" s="235"/>
      <c r="AO117" s="236"/>
    </row>
    <row r="118" spans="1:41" ht="15">
      <c r="A118" s="227" t="s">
        <v>62</v>
      </c>
      <c r="B118" s="228"/>
      <c r="C118" s="218" t="s">
        <v>127</v>
      </c>
      <c r="D118" s="219"/>
      <c r="E118" s="219"/>
      <c r="F118" s="219"/>
      <c r="G118" s="219"/>
      <c r="H118" s="219"/>
      <c r="I118" s="219"/>
      <c r="J118" s="219"/>
      <c r="K118" s="219"/>
      <c r="L118" s="219"/>
      <c r="M118" s="219"/>
      <c r="N118" s="219"/>
      <c r="O118" s="219"/>
      <c r="P118" s="219"/>
      <c r="Q118" s="220"/>
      <c r="R118" s="209">
        <f>R109</f>
        <v>14</v>
      </c>
      <c r="S118" s="215"/>
      <c r="T118" s="210"/>
      <c r="U118" s="209" t="s">
        <v>37</v>
      </c>
      <c r="V118" s="210"/>
      <c r="W118" s="246"/>
      <c r="X118" s="247"/>
      <c r="Y118" s="248"/>
      <c r="Z118" s="243">
        <f>R118*W118</f>
        <v>0</v>
      </c>
      <c r="AA118" s="201"/>
      <c r="AB118" s="201"/>
      <c r="AC118" s="202"/>
      <c r="AD118" s="191" t="s">
        <v>35</v>
      </c>
      <c r="AE118" s="192"/>
      <c r="AF118" s="192"/>
      <c r="AG118" s="193"/>
      <c r="AH118" s="182">
        <f t="shared" si="20"/>
        <v>0</v>
      </c>
      <c r="AI118" s="183"/>
      <c r="AJ118" s="183"/>
      <c r="AK118" s="184"/>
      <c r="AL118" s="173" t="s">
        <v>35</v>
      </c>
      <c r="AM118" s="174"/>
      <c r="AN118" s="174"/>
      <c r="AO118" s="175"/>
    </row>
    <row r="119" spans="1:41" ht="15">
      <c r="A119" s="229"/>
      <c r="B119" s="230"/>
      <c r="C119" s="221"/>
      <c r="D119" s="222"/>
      <c r="E119" s="222"/>
      <c r="F119" s="222"/>
      <c r="G119" s="222"/>
      <c r="H119" s="222"/>
      <c r="I119" s="222"/>
      <c r="J119" s="222"/>
      <c r="K119" s="222"/>
      <c r="L119" s="222"/>
      <c r="M119" s="222"/>
      <c r="N119" s="222"/>
      <c r="O119" s="222"/>
      <c r="P119" s="222"/>
      <c r="Q119" s="223"/>
      <c r="R119" s="211"/>
      <c r="S119" s="216"/>
      <c r="T119" s="212"/>
      <c r="U119" s="211"/>
      <c r="V119" s="212"/>
      <c r="W119" s="249"/>
      <c r="X119" s="250"/>
      <c r="Y119" s="251"/>
      <c r="Z119" s="244"/>
      <c r="AA119" s="204"/>
      <c r="AB119" s="204"/>
      <c r="AC119" s="205"/>
      <c r="AD119" s="194"/>
      <c r="AE119" s="195"/>
      <c r="AF119" s="195"/>
      <c r="AG119" s="196"/>
      <c r="AH119" s="185"/>
      <c r="AI119" s="186"/>
      <c r="AJ119" s="186"/>
      <c r="AK119" s="187"/>
      <c r="AL119" s="176"/>
      <c r="AM119" s="177"/>
      <c r="AN119" s="177"/>
      <c r="AO119" s="178"/>
    </row>
    <row r="120" spans="1:41" ht="15">
      <c r="A120" s="231"/>
      <c r="B120" s="232"/>
      <c r="C120" s="224"/>
      <c r="D120" s="225"/>
      <c r="E120" s="225"/>
      <c r="F120" s="225"/>
      <c r="G120" s="225"/>
      <c r="H120" s="225"/>
      <c r="I120" s="225"/>
      <c r="J120" s="225"/>
      <c r="K120" s="225"/>
      <c r="L120" s="225"/>
      <c r="M120" s="225"/>
      <c r="N120" s="225"/>
      <c r="O120" s="225"/>
      <c r="P120" s="225"/>
      <c r="Q120" s="226"/>
      <c r="R120" s="213"/>
      <c r="S120" s="217"/>
      <c r="T120" s="214"/>
      <c r="U120" s="213"/>
      <c r="V120" s="214"/>
      <c r="W120" s="252"/>
      <c r="X120" s="253"/>
      <c r="Y120" s="254"/>
      <c r="Z120" s="245"/>
      <c r="AA120" s="207"/>
      <c r="AB120" s="207"/>
      <c r="AC120" s="208"/>
      <c r="AD120" s="197"/>
      <c r="AE120" s="198"/>
      <c r="AF120" s="198"/>
      <c r="AG120" s="199"/>
      <c r="AH120" s="188"/>
      <c r="AI120" s="189"/>
      <c r="AJ120" s="189"/>
      <c r="AK120" s="190"/>
      <c r="AL120" s="179"/>
      <c r="AM120" s="180"/>
      <c r="AN120" s="180"/>
      <c r="AO120" s="181"/>
    </row>
    <row r="121" spans="1:41" ht="15" customHeight="1">
      <c r="A121" s="125" t="s">
        <v>63</v>
      </c>
      <c r="B121" s="125"/>
      <c r="C121" s="237" t="s">
        <v>95</v>
      </c>
      <c r="D121" s="238"/>
      <c r="E121" s="238"/>
      <c r="F121" s="238"/>
      <c r="G121" s="238"/>
      <c r="H121" s="238"/>
      <c r="I121" s="238"/>
      <c r="J121" s="238"/>
      <c r="K121" s="238"/>
      <c r="L121" s="238"/>
      <c r="M121" s="238"/>
      <c r="N121" s="238"/>
      <c r="O121" s="238"/>
      <c r="P121" s="238"/>
      <c r="Q121" s="238"/>
      <c r="R121" s="128">
        <f>R107</f>
        <v>7850</v>
      </c>
      <c r="S121" s="129"/>
      <c r="T121" s="129"/>
      <c r="U121" s="128" t="s">
        <v>51</v>
      </c>
      <c r="V121" s="130"/>
      <c r="W121" s="131"/>
      <c r="X121" s="138"/>
      <c r="Y121" s="139"/>
      <c r="Z121" s="171">
        <f>R121*W121</f>
        <v>0</v>
      </c>
      <c r="AA121" s="134"/>
      <c r="AB121" s="134"/>
      <c r="AC121" s="135"/>
      <c r="AD121" s="122" t="s">
        <v>35</v>
      </c>
      <c r="AE121" s="123"/>
      <c r="AF121" s="123"/>
      <c r="AG121" s="124"/>
      <c r="AH121" s="156">
        <f t="shared" si="20"/>
        <v>0</v>
      </c>
      <c r="AI121" s="157"/>
      <c r="AJ121" s="157"/>
      <c r="AK121" s="158"/>
      <c r="AL121" s="234" t="s">
        <v>35</v>
      </c>
      <c r="AM121" s="235"/>
      <c r="AN121" s="235"/>
      <c r="AO121" s="236"/>
    </row>
    <row r="122" spans="1:41" ht="15" customHeight="1">
      <c r="A122" s="125" t="s">
        <v>64</v>
      </c>
      <c r="B122" s="125"/>
      <c r="C122" s="237" t="s">
        <v>96</v>
      </c>
      <c r="D122" s="238"/>
      <c r="E122" s="238"/>
      <c r="F122" s="238"/>
      <c r="G122" s="238"/>
      <c r="H122" s="238"/>
      <c r="I122" s="238"/>
      <c r="J122" s="238"/>
      <c r="K122" s="238"/>
      <c r="L122" s="238"/>
      <c r="M122" s="238"/>
      <c r="N122" s="238"/>
      <c r="O122" s="238"/>
      <c r="P122" s="238"/>
      <c r="Q122" s="238"/>
      <c r="R122" s="128">
        <f>R108</f>
        <v>390</v>
      </c>
      <c r="S122" s="129"/>
      <c r="T122" s="129"/>
      <c r="U122" s="128" t="s">
        <v>51</v>
      </c>
      <c r="V122" s="130"/>
      <c r="W122" s="131"/>
      <c r="X122" s="138"/>
      <c r="Y122" s="139"/>
      <c r="Z122" s="233" t="s">
        <v>35</v>
      </c>
      <c r="AA122" s="123"/>
      <c r="AB122" s="123"/>
      <c r="AC122" s="124"/>
      <c r="AD122" s="133">
        <f>R122*W122</f>
        <v>0</v>
      </c>
      <c r="AE122" s="134"/>
      <c r="AF122" s="134"/>
      <c r="AG122" s="135"/>
      <c r="AH122" s="234" t="s">
        <v>35</v>
      </c>
      <c r="AI122" s="235"/>
      <c r="AJ122" s="235"/>
      <c r="AK122" s="236"/>
      <c r="AL122" s="156">
        <f>AD122*1.21</f>
        <v>0</v>
      </c>
      <c r="AM122" s="157"/>
      <c r="AN122" s="157"/>
      <c r="AO122" s="158"/>
    </row>
    <row r="123" spans="1:41" ht="15">
      <c r="A123" s="125" t="s">
        <v>65</v>
      </c>
      <c r="B123" s="125"/>
      <c r="C123" s="237" t="s">
        <v>101</v>
      </c>
      <c r="D123" s="238"/>
      <c r="E123" s="238"/>
      <c r="F123" s="238"/>
      <c r="G123" s="238"/>
      <c r="H123" s="238"/>
      <c r="I123" s="238"/>
      <c r="J123" s="238"/>
      <c r="K123" s="238"/>
      <c r="L123" s="238"/>
      <c r="M123" s="238"/>
      <c r="N123" s="238"/>
      <c r="O123" s="238"/>
      <c r="P123" s="238"/>
      <c r="Q123" s="242"/>
      <c r="R123" s="128">
        <v>15</v>
      </c>
      <c r="S123" s="129"/>
      <c r="T123" s="129"/>
      <c r="U123" s="128" t="s">
        <v>66</v>
      </c>
      <c r="V123" s="130"/>
      <c r="W123" s="131"/>
      <c r="X123" s="138"/>
      <c r="Y123" s="139"/>
      <c r="Z123" s="233" t="s">
        <v>35</v>
      </c>
      <c r="AA123" s="141"/>
      <c r="AB123" s="123"/>
      <c r="AC123" s="124"/>
      <c r="AD123" s="133">
        <f>R123*W123</f>
        <v>0</v>
      </c>
      <c r="AE123" s="134"/>
      <c r="AF123" s="134"/>
      <c r="AG123" s="135"/>
      <c r="AH123" s="234" t="s">
        <v>35</v>
      </c>
      <c r="AI123" s="235"/>
      <c r="AJ123" s="235"/>
      <c r="AK123" s="236"/>
      <c r="AL123" s="156">
        <f>AD123*1.21</f>
        <v>0</v>
      </c>
      <c r="AM123" s="157"/>
      <c r="AN123" s="157"/>
      <c r="AO123" s="158"/>
    </row>
    <row r="124" spans="1:41" ht="15">
      <c r="A124" s="125" t="s">
        <v>67</v>
      </c>
      <c r="B124" s="125"/>
      <c r="C124" s="237" t="s">
        <v>89</v>
      </c>
      <c r="D124" s="238"/>
      <c r="E124" s="238"/>
      <c r="F124" s="238"/>
      <c r="G124" s="238"/>
      <c r="H124" s="238"/>
      <c r="I124" s="238"/>
      <c r="J124" s="238"/>
      <c r="K124" s="238"/>
      <c r="L124" s="238"/>
      <c r="M124" s="238"/>
      <c r="N124" s="238"/>
      <c r="O124" s="238"/>
      <c r="P124" s="238"/>
      <c r="Q124" s="238"/>
      <c r="R124" s="239">
        <f>SUM(R5:T94)*2/3</f>
        <v>523.3333333333334</v>
      </c>
      <c r="S124" s="240"/>
      <c r="T124" s="240"/>
      <c r="U124" s="128" t="s">
        <v>66</v>
      </c>
      <c r="V124" s="130"/>
      <c r="W124" s="131"/>
      <c r="X124" s="138"/>
      <c r="Y124" s="241"/>
      <c r="Z124" s="171">
        <f>R124*W124</f>
        <v>0</v>
      </c>
      <c r="AA124" s="134"/>
      <c r="AB124" s="134"/>
      <c r="AC124" s="135"/>
      <c r="AD124" s="122" t="s">
        <v>35</v>
      </c>
      <c r="AE124" s="123"/>
      <c r="AF124" s="123"/>
      <c r="AG124" s="124"/>
      <c r="AH124" s="156">
        <f t="shared" si="20"/>
        <v>0</v>
      </c>
      <c r="AI124" s="157"/>
      <c r="AJ124" s="157"/>
      <c r="AK124" s="158"/>
      <c r="AL124" s="234" t="s">
        <v>35</v>
      </c>
      <c r="AM124" s="235"/>
      <c r="AN124" s="235"/>
      <c r="AO124" s="236"/>
    </row>
    <row r="125" spans="1:41" ht="15">
      <c r="A125" s="125" t="s">
        <v>68</v>
      </c>
      <c r="B125" s="125"/>
      <c r="C125" s="237" t="s">
        <v>90</v>
      </c>
      <c r="D125" s="238"/>
      <c r="E125" s="238"/>
      <c r="F125" s="238"/>
      <c r="G125" s="238"/>
      <c r="H125" s="238"/>
      <c r="I125" s="238"/>
      <c r="J125" s="238"/>
      <c r="K125" s="238"/>
      <c r="L125" s="238"/>
      <c r="M125" s="238"/>
      <c r="N125" s="238"/>
      <c r="O125" s="238"/>
      <c r="P125" s="238"/>
      <c r="Q125" s="238"/>
      <c r="R125" s="239">
        <f>SUM(R95:T106)*2/3</f>
        <v>26</v>
      </c>
      <c r="S125" s="240"/>
      <c r="T125" s="240"/>
      <c r="U125" s="128" t="s">
        <v>66</v>
      </c>
      <c r="V125" s="130"/>
      <c r="W125" s="131"/>
      <c r="X125" s="138"/>
      <c r="Y125" s="241"/>
      <c r="Z125" s="233" t="s">
        <v>35</v>
      </c>
      <c r="AA125" s="123"/>
      <c r="AB125" s="123"/>
      <c r="AC125" s="124"/>
      <c r="AD125" s="133">
        <f>R125*W125</f>
        <v>0</v>
      </c>
      <c r="AE125" s="134"/>
      <c r="AF125" s="134"/>
      <c r="AG125" s="135"/>
      <c r="AH125" s="234" t="s">
        <v>35</v>
      </c>
      <c r="AI125" s="235"/>
      <c r="AJ125" s="235"/>
      <c r="AK125" s="236"/>
      <c r="AL125" s="156">
        <f>AD125*1.21</f>
        <v>0</v>
      </c>
      <c r="AM125" s="157"/>
      <c r="AN125" s="157"/>
      <c r="AO125" s="158"/>
    </row>
    <row r="126" spans="1:41" ht="15">
      <c r="A126" s="125" t="s">
        <v>69</v>
      </c>
      <c r="B126" s="125"/>
      <c r="C126" s="170" t="s">
        <v>93</v>
      </c>
      <c r="D126" s="170"/>
      <c r="E126" s="170"/>
      <c r="F126" s="170"/>
      <c r="G126" s="170"/>
      <c r="H126" s="170"/>
      <c r="I126" s="170"/>
      <c r="J126" s="170"/>
      <c r="K126" s="170"/>
      <c r="L126" s="170"/>
      <c r="M126" s="170"/>
      <c r="N126" s="170"/>
      <c r="O126" s="170"/>
      <c r="P126" s="170"/>
      <c r="Q126" s="170"/>
      <c r="R126" s="128">
        <f>R115</f>
        <v>785</v>
      </c>
      <c r="S126" s="129"/>
      <c r="T126" s="129"/>
      <c r="U126" s="128" t="s">
        <v>37</v>
      </c>
      <c r="V126" s="130"/>
      <c r="W126" s="136"/>
      <c r="X126" s="136"/>
      <c r="Y126" s="136"/>
      <c r="Z126" s="171">
        <f>R126*W126</f>
        <v>0</v>
      </c>
      <c r="AA126" s="134"/>
      <c r="AB126" s="134"/>
      <c r="AC126" s="135"/>
      <c r="AD126" s="122" t="s">
        <v>35</v>
      </c>
      <c r="AE126" s="123"/>
      <c r="AF126" s="123"/>
      <c r="AG126" s="124"/>
      <c r="AH126" s="156">
        <f t="shared" si="20"/>
        <v>0</v>
      </c>
      <c r="AI126" s="157"/>
      <c r="AJ126" s="157"/>
      <c r="AK126" s="158"/>
      <c r="AL126" s="142" t="s">
        <v>35</v>
      </c>
      <c r="AM126" s="142"/>
      <c r="AN126" s="142"/>
      <c r="AO126" s="142"/>
    </row>
    <row r="127" spans="1:41" ht="15">
      <c r="A127" s="125" t="s">
        <v>70</v>
      </c>
      <c r="B127" s="125"/>
      <c r="C127" s="170" t="s">
        <v>94</v>
      </c>
      <c r="D127" s="170"/>
      <c r="E127" s="170"/>
      <c r="F127" s="170"/>
      <c r="G127" s="170"/>
      <c r="H127" s="170"/>
      <c r="I127" s="170"/>
      <c r="J127" s="170"/>
      <c r="K127" s="170"/>
      <c r="L127" s="170"/>
      <c r="M127" s="170"/>
      <c r="N127" s="170"/>
      <c r="O127" s="170"/>
      <c r="P127" s="170"/>
      <c r="Q127" s="170"/>
      <c r="R127" s="128">
        <f>R116</f>
        <v>39</v>
      </c>
      <c r="S127" s="129"/>
      <c r="T127" s="129"/>
      <c r="U127" s="128" t="s">
        <v>37</v>
      </c>
      <c r="V127" s="130"/>
      <c r="W127" s="136"/>
      <c r="X127" s="136"/>
      <c r="Y127" s="136"/>
      <c r="Z127" s="233" t="s">
        <v>35</v>
      </c>
      <c r="AA127" s="123"/>
      <c r="AB127" s="123"/>
      <c r="AC127" s="124"/>
      <c r="AD127" s="133">
        <f>R127*W127</f>
        <v>0</v>
      </c>
      <c r="AE127" s="134"/>
      <c r="AF127" s="134"/>
      <c r="AG127" s="135"/>
      <c r="AH127" s="234" t="s">
        <v>35</v>
      </c>
      <c r="AI127" s="235"/>
      <c r="AJ127" s="235"/>
      <c r="AK127" s="236"/>
      <c r="AL127" s="136">
        <f>AD127*1.21</f>
        <v>0</v>
      </c>
      <c r="AM127" s="136"/>
      <c r="AN127" s="136"/>
      <c r="AO127" s="136"/>
    </row>
    <row r="128" spans="1:41" ht="15">
      <c r="A128" s="227" t="s">
        <v>91</v>
      </c>
      <c r="B128" s="228"/>
      <c r="C128" s="218" t="s">
        <v>128</v>
      </c>
      <c r="D128" s="219"/>
      <c r="E128" s="219"/>
      <c r="F128" s="219"/>
      <c r="G128" s="219"/>
      <c r="H128" s="219"/>
      <c r="I128" s="219"/>
      <c r="J128" s="219"/>
      <c r="K128" s="219"/>
      <c r="L128" s="219"/>
      <c r="M128" s="219"/>
      <c r="N128" s="219"/>
      <c r="O128" s="219"/>
      <c r="P128" s="219"/>
      <c r="Q128" s="220"/>
      <c r="R128" s="209">
        <f>R118</f>
        <v>14</v>
      </c>
      <c r="S128" s="215"/>
      <c r="T128" s="210"/>
      <c r="U128" s="209" t="s">
        <v>37</v>
      </c>
      <c r="V128" s="210"/>
      <c r="W128" s="182"/>
      <c r="X128" s="183"/>
      <c r="Y128" s="184"/>
      <c r="Z128" s="200">
        <f>R128*W128</f>
        <v>0</v>
      </c>
      <c r="AA128" s="201"/>
      <c r="AB128" s="201"/>
      <c r="AC128" s="202"/>
      <c r="AD128" s="191" t="s">
        <v>35</v>
      </c>
      <c r="AE128" s="192"/>
      <c r="AF128" s="192"/>
      <c r="AG128" s="193"/>
      <c r="AH128" s="182">
        <f t="shared" si="20"/>
        <v>0</v>
      </c>
      <c r="AI128" s="183"/>
      <c r="AJ128" s="183"/>
      <c r="AK128" s="184"/>
      <c r="AL128" s="173" t="s">
        <v>35</v>
      </c>
      <c r="AM128" s="174"/>
      <c r="AN128" s="174"/>
      <c r="AO128" s="175"/>
    </row>
    <row r="129" spans="1:41" ht="15">
      <c r="A129" s="229"/>
      <c r="B129" s="230"/>
      <c r="C129" s="221"/>
      <c r="D129" s="222"/>
      <c r="E129" s="222"/>
      <c r="F129" s="222"/>
      <c r="G129" s="222"/>
      <c r="H129" s="222"/>
      <c r="I129" s="222"/>
      <c r="J129" s="222"/>
      <c r="K129" s="222"/>
      <c r="L129" s="222"/>
      <c r="M129" s="222"/>
      <c r="N129" s="222"/>
      <c r="O129" s="222"/>
      <c r="P129" s="222"/>
      <c r="Q129" s="223"/>
      <c r="R129" s="211"/>
      <c r="S129" s="216"/>
      <c r="T129" s="212"/>
      <c r="U129" s="211"/>
      <c r="V129" s="212"/>
      <c r="W129" s="185"/>
      <c r="X129" s="186"/>
      <c r="Y129" s="187"/>
      <c r="Z129" s="203"/>
      <c r="AA129" s="204"/>
      <c r="AB129" s="204"/>
      <c r="AC129" s="205"/>
      <c r="AD129" s="194"/>
      <c r="AE129" s="195"/>
      <c r="AF129" s="195"/>
      <c r="AG129" s="196"/>
      <c r="AH129" s="185"/>
      <c r="AI129" s="186"/>
      <c r="AJ129" s="186"/>
      <c r="AK129" s="187"/>
      <c r="AL129" s="176"/>
      <c r="AM129" s="177"/>
      <c r="AN129" s="177"/>
      <c r="AO129" s="178"/>
    </row>
    <row r="130" spans="1:41" ht="15">
      <c r="A130" s="231"/>
      <c r="B130" s="232"/>
      <c r="C130" s="224"/>
      <c r="D130" s="225"/>
      <c r="E130" s="225"/>
      <c r="F130" s="225"/>
      <c r="G130" s="225"/>
      <c r="H130" s="225"/>
      <c r="I130" s="225"/>
      <c r="J130" s="225"/>
      <c r="K130" s="225"/>
      <c r="L130" s="225"/>
      <c r="M130" s="225"/>
      <c r="N130" s="225"/>
      <c r="O130" s="225"/>
      <c r="P130" s="225"/>
      <c r="Q130" s="226"/>
      <c r="R130" s="213"/>
      <c r="S130" s="217"/>
      <c r="T130" s="214"/>
      <c r="U130" s="213"/>
      <c r="V130" s="214"/>
      <c r="W130" s="188"/>
      <c r="X130" s="189"/>
      <c r="Y130" s="190"/>
      <c r="Z130" s="206"/>
      <c r="AA130" s="207"/>
      <c r="AB130" s="207"/>
      <c r="AC130" s="208"/>
      <c r="AD130" s="197"/>
      <c r="AE130" s="198"/>
      <c r="AF130" s="198"/>
      <c r="AG130" s="199"/>
      <c r="AH130" s="188"/>
      <c r="AI130" s="189"/>
      <c r="AJ130" s="189"/>
      <c r="AK130" s="190"/>
      <c r="AL130" s="179"/>
      <c r="AM130" s="180"/>
      <c r="AN130" s="180"/>
      <c r="AO130" s="181"/>
    </row>
    <row r="131" spans="1:41" ht="15">
      <c r="A131" s="125" t="s">
        <v>92</v>
      </c>
      <c r="B131" s="125"/>
      <c r="C131" s="170" t="s">
        <v>88</v>
      </c>
      <c r="D131" s="170"/>
      <c r="E131" s="170"/>
      <c r="F131" s="170"/>
      <c r="G131" s="170"/>
      <c r="H131" s="170"/>
      <c r="I131" s="170"/>
      <c r="J131" s="170"/>
      <c r="K131" s="170"/>
      <c r="L131" s="170"/>
      <c r="M131" s="170"/>
      <c r="N131" s="170"/>
      <c r="O131" s="170"/>
      <c r="P131" s="170"/>
      <c r="Q131" s="170"/>
      <c r="R131" s="128">
        <f>R117*4</f>
        <v>76</v>
      </c>
      <c r="S131" s="129"/>
      <c r="T131" s="129"/>
      <c r="U131" s="128" t="s">
        <v>66</v>
      </c>
      <c r="V131" s="130"/>
      <c r="W131" s="136"/>
      <c r="X131" s="136"/>
      <c r="Y131" s="136"/>
      <c r="Z131" s="171">
        <f>R131*W131</f>
        <v>0</v>
      </c>
      <c r="AA131" s="134"/>
      <c r="AB131" s="134"/>
      <c r="AC131" s="135"/>
      <c r="AD131" s="122" t="s">
        <v>35</v>
      </c>
      <c r="AE131" s="123"/>
      <c r="AF131" s="123"/>
      <c r="AG131" s="124"/>
      <c r="AH131" s="156">
        <f t="shared" si="20"/>
        <v>0</v>
      </c>
      <c r="AI131" s="157"/>
      <c r="AJ131" s="157"/>
      <c r="AK131" s="158"/>
      <c r="AL131" s="142" t="s">
        <v>35</v>
      </c>
      <c r="AM131" s="142"/>
      <c r="AN131" s="142"/>
      <c r="AO131" s="142"/>
    </row>
    <row r="132" spans="1:41" ht="15">
      <c r="A132" s="159" t="s">
        <v>71</v>
      </c>
      <c r="B132" s="159"/>
      <c r="C132" s="160" t="s">
        <v>72</v>
      </c>
      <c r="D132" s="160"/>
      <c r="E132" s="160"/>
      <c r="F132" s="160"/>
      <c r="G132" s="160"/>
      <c r="H132" s="160"/>
      <c r="I132" s="160"/>
      <c r="J132" s="160"/>
      <c r="K132" s="160"/>
      <c r="L132" s="160"/>
      <c r="M132" s="160"/>
      <c r="N132" s="160"/>
      <c r="O132" s="160"/>
      <c r="P132" s="160"/>
      <c r="Q132" s="160"/>
      <c r="R132" s="161" t="s">
        <v>35</v>
      </c>
      <c r="S132" s="162"/>
      <c r="T132" s="162"/>
      <c r="U132" s="161" t="s">
        <v>35</v>
      </c>
      <c r="V132" s="163"/>
      <c r="W132" s="164" t="s">
        <v>35</v>
      </c>
      <c r="X132" s="165"/>
      <c r="Y132" s="166"/>
      <c r="Z132" s="167">
        <f>SUM(Z133:AC136)</f>
        <v>0</v>
      </c>
      <c r="AA132" s="168"/>
      <c r="AB132" s="168"/>
      <c r="AC132" s="169"/>
      <c r="AD132" s="167">
        <f>SUM(AD133:AG136)</f>
        <v>0</v>
      </c>
      <c r="AE132" s="168"/>
      <c r="AF132" s="168"/>
      <c r="AG132" s="169"/>
      <c r="AH132" s="172">
        <f>SUM(AH133:AK136)</f>
        <v>0</v>
      </c>
      <c r="AI132" s="172"/>
      <c r="AJ132" s="172"/>
      <c r="AK132" s="172"/>
      <c r="AL132" s="172">
        <f>SUM(AL133:AO136)</f>
        <v>0</v>
      </c>
      <c r="AM132" s="172"/>
      <c r="AN132" s="172"/>
      <c r="AO132" s="172"/>
    </row>
    <row r="133" spans="1:45" ht="64.5" customHeight="1">
      <c r="A133" s="125" t="s">
        <v>73</v>
      </c>
      <c r="B133" s="125"/>
      <c r="C133" s="154" t="s">
        <v>130</v>
      </c>
      <c r="D133" s="154"/>
      <c r="E133" s="154"/>
      <c r="F133" s="154"/>
      <c r="G133" s="154"/>
      <c r="H133" s="154"/>
      <c r="I133" s="154"/>
      <c r="J133" s="154"/>
      <c r="K133" s="154"/>
      <c r="L133" s="154"/>
      <c r="M133" s="154"/>
      <c r="N133" s="154"/>
      <c r="O133" s="154"/>
      <c r="P133" s="154"/>
      <c r="Q133" s="154"/>
      <c r="R133" s="128">
        <v>1</v>
      </c>
      <c r="S133" s="129"/>
      <c r="T133" s="130"/>
      <c r="U133" s="155" t="s">
        <v>74</v>
      </c>
      <c r="V133" s="155"/>
      <c r="W133" s="131"/>
      <c r="X133" s="127"/>
      <c r="Y133" s="132"/>
      <c r="Z133" s="122" t="s">
        <v>35</v>
      </c>
      <c r="AA133" s="123"/>
      <c r="AB133" s="123"/>
      <c r="AC133" s="124"/>
      <c r="AD133" s="133">
        <f>R133*W133</f>
        <v>0</v>
      </c>
      <c r="AE133" s="134"/>
      <c r="AF133" s="134"/>
      <c r="AG133" s="135"/>
      <c r="AH133" s="136" t="s">
        <v>35</v>
      </c>
      <c r="AI133" s="136"/>
      <c r="AJ133" s="136"/>
      <c r="AK133" s="136"/>
      <c r="AL133" s="136">
        <f>AD133*1.21</f>
        <v>0</v>
      </c>
      <c r="AM133" s="136"/>
      <c r="AN133" s="136"/>
      <c r="AO133" s="136"/>
      <c r="AS133" s="76"/>
    </row>
    <row r="134" spans="1:45" ht="45.75" customHeight="1">
      <c r="A134" s="125" t="s">
        <v>75</v>
      </c>
      <c r="B134" s="125"/>
      <c r="C134" s="154" t="s">
        <v>131</v>
      </c>
      <c r="D134" s="154"/>
      <c r="E134" s="154"/>
      <c r="F134" s="154"/>
      <c r="G134" s="154"/>
      <c r="H134" s="154"/>
      <c r="I134" s="154"/>
      <c r="J134" s="154"/>
      <c r="K134" s="154"/>
      <c r="L134" s="154"/>
      <c r="M134" s="154"/>
      <c r="N134" s="154"/>
      <c r="O134" s="154"/>
      <c r="P134" s="154"/>
      <c r="Q134" s="154"/>
      <c r="R134" s="128">
        <v>1</v>
      </c>
      <c r="S134" s="129"/>
      <c r="T134" s="130"/>
      <c r="U134" s="155" t="s">
        <v>74</v>
      </c>
      <c r="V134" s="155"/>
      <c r="W134" s="131"/>
      <c r="X134" s="127"/>
      <c r="Y134" s="132"/>
      <c r="Z134" s="133">
        <f>R134*W134</f>
        <v>0</v>
      </c>
      <c r="AA134" s="134"/>
      <c r="AB134" s="134"/>
      <c r="AC134" s="135"/>
      <c r="AD134" s="122" t="s">
        <v>35</v>
      </c>
      <c r="AE134" s="123"/>
      <c r="AF134" s="123"/>
      <c r="AG134" s="124"/>
      <c r="AH134" s="136">
        <f>Z134*1.21</f>
        <v>0</v>
      </c>
      <c r="AI134" s="136"/>
      <c r="AJ134" s="136"/>
      <c r="AK134" s="136"/>
      <c r="AL134" s="136" t="s">
        <v>35</v>
      </c>
      <c r="AM134" s="136"/>
      <c r="AN134" s="136"/>
      <c r="AO134" s="136"/>
      <c r="AS134" s="76"/>
    </row>
    <row r="135" spans="1:45" ht="45.75" customHeight="1">
      <c r="A135" s="125" t="s">
        <v>76</v>
      </c>
      <c r="B135" s="125"/>
      <c r="C135" s="154" t="s">
        <v>141</v>
      </c>
      <c r="D135" s="154"/>
      <c r="E135" s="154"/>
      <c r="F135" s="154"/>
      <c r="G135" s="154"/>
      <c r="H135" s="154"/>
      <c r="I135" s="154"/>
      <c r="J135" s="154"/>
      <c r="K135" s="154"/>
      <c r="L135" s="154"/>
      <c r="M135" s="154"/>
      <c r="N135" s="154"/>
      <c r="O135" s="154"/>
      <c r="P135" s="154"/>
      <c r="Q135" s="154"/>
      <c r="R135" s="128">
        <v>1</v>
      </c>
      <c r="S135" s="129"/>
      <c r="T135" s="130"/>
      <c r="U135" s="155" t="s">
        <v>74</v>
      </c>
      <c r="V135" s="155"/>
      <c r="W135" s="131"/>
      <c r="X135" s="127"/>
      <c r="Y135" s="132"/>
      <c r="Z135" s="140" t="s">
        <v>35</v>
      </c>
      <c r="AA135" s="123"/>
      <c r="AB135" s="123"/>
      <c r="AC135" s="124"/>
      <c r="AD135" s="133">
        <f>R135*W135</f>
        <v>0</v>
      </c>
      <c r="AE135" s="134"/>
      <c r="AF135" s="134"/>
      <c r="AG135" s="135"/>
      <c r="AH135" s="136" t="s">
        <v>35</v>
      </c>
      <c r="AI135" s="136"/>
      <c r="AJ135" s="136"/>
      <c r="AK135" s="136"/>
      <c r="AL135" s="136">
        <f>AD135*1.21</f>
        <v>0</v>
      </c>
      <c r="AM135" s="136"/>
      <c r="AN135" s="136"/>
      <c r="AO135" s="136"/>
      <c r="AS135" s="76"/>
    </row>
    <row r="136" spans="1:41" ht="57" customHeight="1">
      <c r="A136" s="125" t="s">
        <v>140</v>
      </c>
      <c r="B136" s="125"/>
      <c r="C136" s="154" t="s">
        <v>132</v>
      </c>
      <c r="D136" s="154"/>
      <c r="E136" s="154"/>
      <c r="F136" s="154"/>
      <c r="G136" s="154"/>
      <c r="H136" s="154"/>
      <c r="I136" s="154"/>
      <c r="J136" s="154"/>
      <c r="K136" s="154"/>
      <c r="L136" s="154"/>
      <c r="M136" s="154"/>
      <c r="N136" s="154"/>
      <c r="O136" s="154"/>
      <c r="P136" s="154"/>
      <c r="Q136" s="154"/>
      <c r="R136" s="128">
        <v>1</v>
      </c>
      <c r="S136" s="129"/>
      <c r="T136" s="130"/>
      <c r="U136" s="155" t="s">
        <v>74</v>
      </c>
      <c r="V136" s="155"/>
      <c r="W136" s="131"/>
      <c r="X136" s="127"/>
      <c r="Y136" s="132"/>
      <c r="Z136" s="122" t="s">
        <v>35</v>
      </c>
      <c r="AA136" s="123"/>
      <c r="AB136" s="123"/>
      <c r="AC136" s="124"/>
      <c r="AD136" s="133">
        <f>R136*W136</f>
        <v>0</v>
      </c>
      <c r="AE136" s="134"/>
      <c r="AF136" s="134"/>
      <c r="AG136" s="135"/>
      <c r="AH136" s="136" t="s">
        <v>35</v>
      </c>
      <c r="AI136" s="136"/>
      <c r="AJ136" s="136"/>
      <c r="AK136" s="136"/>
      <c r="AL136" s="136">
        <f>AD136*1.21</f>
        <v>0</v>
      </c>
      <c r="AM136" s="136"/>
      <c r="AN136" s="136"/>
      <c r="AO136" s="136"/>
    </row>
    <row r="137" spans="1:41" ht="15.75" thickBot="1">
      <c r="A137" s="34"/>
      <c r="B137" s="34"/>
      <c r="C137" s="35"/>
      <c r="D137" s="35"/>
      <c r="E137" s="35"/>
      <c r="F137" s="35"/>
      <c r="G137" s="35"/>
      <c r="H137" s="35"/>
      <c r="I137" s="35"/>
      <c r="J137" s="35"/>
      <c r="K137" s="35"/>
      <c r="L137" s="35"/>
      <c r="M137" s="35"/>
      <c r="N137" s="35"/>
      <c r="O137" s="35"/>
      <c r="P137" s="35"/>
      <c r="Q137" s="35"/>
      <c r="R137" s="36"/>
      <c r="S137" s="36"/>
      <c r="T137" s="36"/>
      <c r="U137" s="36"/>
      <c r="V137" s="36"/>
      <c r="W137" s="37"/>
      <c r="X137" s="38"/>
      <c r="Y137" s="38"/>
      <c r="Z137" s="39"/>
      <c r="AA137" s="39"/>
      <c r="AB137" s="39"/>
      <c r="AC137" s="39"/>
      <c r="AD137" s="39"/>
      <c r="AE137" s="39"/>
      <c r="AF137" s="39"/>
      <c r="AG137" s="39"/>
      <c r="AH137" s="40"/>
      <c r="AI137" s="40"/>
      <c r="AJ137" s="40"/>
      <c r="AK137" s="40"/>
      <c r="AL137" s="40"/>
      <c r="AM137" s="40"/>
      <c r="AN137" s="40"/>
      <c r="AO137" s="40"/>
    </row>
    <row r="138" spans="1:41" ht="15">
      <c r="A138" s="150" t="s">
        <v>10</v>
      </c>
      <c r="B138" s="151"/>
      <c r="C138" s="151"/>
      <c r="D138" s="151"/>
      <c r="E138" s="151"/>
      <c r="F138" s="151"/>
      <c r="G138" s="151"/>
      <c r="H138" s="151"/>
      <c r="I138" s="151"/>
      <c r="J138" s="151"/>
      <c r="K138" s="151"/>
      <c r="L138" s="151"/>
      <c r="M138" s="151"/>
      <c r="N138" s="151"/>
      <c r="O138" s="151"/>
      <c r="P138" s="151"/>
      <c r="Q138" s="151"/>
      <c r="R138" s="151"/>
      <c r="S138" s="151"/>
      <c r="T138" s="151"/>
      <c r="U138" s="151"/>
      <c r="V138" s="151"/>
      <c r="W138" s="151"/>
      <c r="X138" s="151"/>
      <c r="Y138" s="151"/>
      <c r="Z138" s="152">
        <f>Z132+Z114+Z4</f>
        <v>0</v>
      </c>
      <c r="AA138" s="152"/>
      <c r="AB138" s="152"/>
      <c r="AC138" s="152"/>
      <c r="AD138" s="152">
        <f>AD132+AD114+AD4</f>
        <v>0</v>
      </c>
      <c r="AE138" s="152"/>
      <c r="AF138" s="152"/>
      <c r="AG138" s="152"/>
      <c r="AH138" s="152">
        <f>AH132+AH114+AH4</f>
        <v>0</v>
      </c>
      <c r="AI138" s="152"/>
      <c r="AJ138" s="152"/>
      <c r="AK138" s="152"/>
      <c r="AL138" s="152">
        <f>AL132+AL114+AL4</f>
        <v>0</v>
      </c>
      <c r="AM138" s="152"/>
      <c r="AN138" s="152"/>
      <c r="AO138" s="153"/>
    </row>
    <row r="139" spans="21:41" ht="15">
      <c r="U139" s="41"/>
      <c r="V139" s="41"/>
      <c r="W139" s="41"/>
      <c r="X139" s="41"/>
      <c r="Y139" s="41"/>
      <c r="Z139" s="41"/>
      <c r="AA139" s="41"/>
      <c r="AB139" s="41"/>
      <c r="AC139" s="41"/>
      <c r="AD139" s="41"/>
      <c r="AE139" s="41"/>
      <c r="AF139" s="41"/>
      <c r="AG139" s="41"/>
      <c r="AH139" s="41"/>
      <c r="AI139" s="41"/>
      <c r="AJ139" s="41"/>
      <c r="AK139" s="41"/>
      <c r="AL139" s="41"/>
      <c r="AM139" s="41"/>
      <c r="AN139" s="41"/>
      <c r="AO139" s="41"/>
    </row>
    <row r="140" spans="1:41" ht="15">
      <c r="A140" s="42"/>
      <c r="B140" s="43"/>
      <c r="C140" s="44"/>
      <c r="D140" s="44"/>
      <c r="E140" s="44"/>
      <c r="F140" s="44"/>
      <c r="G140" s="44"/>
      <c r="H140" s="44"/>
      <c r="I140" s="44"/>
      <c r="J140" s="44"/>
      <c r="K140" s="44"/>
      <c r="L140" s="44"/>
      <c r="M140" s="44"/>
      <c r="N140" s="44"/>
      <c r="O140" s="44"/>
      <c r="P140" s="44"/>
      <c r="Q140" s="44"/>
      <c r="R140" s="44"/>
      <c r="S140" s="44"/>
      <c r="T140" s="44"/>
      <c r="U140" s="147" t="s">
        <v>77</v>
      </c>
      <c r="V140" s="147"/>
      <c r="W140" s="147"/>
      <c r="X140" s="46"/>
      <c r="Y140" s="45"/>
      <c r="Z140" s="147" t="s">
        <v>78</v>
      </c>
      <c r="AA140" s="147"/>
      <c r="AB140" s="147"/>
      <c r="AC140" s="147"/>
      <c r="AD140" s="147"/>
      <c r="AE140" s="147"/>
      <c r="AF140" s="147"/>
      <c r="AG140" s="147" t="s">
        <v>79</v>
      </c>
      <c r="AH140" s="147"/>
      <c r="AI140" s="147"/>
      <c r="AJ140" s="147"/>
      <c r="AK140" s="147" t="s">
        <v>80</v>
      </c>
      <c r="AL140" s="147"/>
      <c r="AM140" s="147"/>
      <c r="AN140" s="147"/>
      <c r="AO140" s="147"/>
    </row>
    <row r="141" spans="1:41" ht="15">
      <c r="A141" s="148" t="s">
        <v>81</v>
      </c>
      <c r="B141" s="148"/>
      <c r="C141" s="148"/>
      <c r="D141" s="148"/>
      <c r="E141" s="148"/>
      <c r="F141" s="148"/>
      <c r="G141" s="148"/>
      <c r="H141" s="148"/>
      <c r="I141" s="148"/>
      <c r="J141" s="148"/>
      <c r="K141" s="148"/>
      <c r="L141" s="148"/>
      <c r="M141" s="148"/>
      <c r="N141" s="148"/>
      <c r="O141" s="148"/>
      <c r="P141" s="148"/>
      <c r="Q141" s="148"/>
      <c r="R141" s="148"/>
      <c r="S141" s="148"/>
      <c r="T141" s="148"/>
      <c r="U141" s="149" t="s">
        <v>82</v>
      </c>
      <c r="V141" s="149"/>
      <c r="W141" s="149"/>
      <c r="X141" s="145" t="s">
        <v>5</v>
      </c>
      <c r="Y141" s="145"/>
      <c r="Z141" s="146">
        <f>Z138+AD138</f>
        <v>0</v>
      </c>
      <c r="AA141" s="146"/>
      <c r="AB141" s="146"/>
      <c r="AC141" s="146"/>
      <c r="AD141" s="146"/>
      <c r="AE141" s="146"/>
      <c r="AF141" s="146"/>
      <c r="AG141" s="146">
        <f>AK141-Z141</f>
        <v>0</v>
      </c>
      <c r="AH141" s="146"/>
      <c r="AI141" s="146"/>
      <c r="AJ141" s="146"/>
      <c r="AK141" s="146">
        <f>AH138+AL138</f>
        <v>0</v>
      </c>
      <c r="AL141" s="146"/>
      <c r="AM141" s="146"/>
      <c r="AN141" s="146"/>
      <c r="AO141" s="146"/>
    </row>
    <row r="142" spans="1:41" ht="15" customHeight="1">
      <c r="A142" s="143" t="s">
        <v>83</v>
      </c>
      <c r="B142" s="143"/>
      <c r="C142" s="143"/>
      <c r="D142" s="143"/>
      <c r="E142" s="143"/>
      <c r="F142" s="143"/>
      <c r="G142" s="143"/>
      <c r="H142" s="143"/>
      <c r="I142" s="143"/>
      <c r="J142" s="143"/>
      <c r="K142" s="143"/>
      <c r="L142" s="143"/>
      <c r="M142" s="143"/>
      <c r="N142" s="143"/>
      <c r="O142" s="143"/>
      <c r="P142" s="143"/>
      <c r="Q142" s="143"/>
      <c r="R142" s="143"/>
      <c r="S142" s="143"/>
      <c r="T142" s="143"/>
      <c r="U142" s="144" t="e">
        <f>AK142/AK141</f>
        <v>#DIV/0!</v>
      </c>
      <c r="V142" s="144"/>
      <c r="W142" s="144"/>
      <c r="X142" s="145" t="s">
        <v>5</v>
      </c>
      <c r="Y142" s="145"/>
      <c r="Z142" s="146">
        <f>Z138</f>
        <v>0</v>
      </c>
      <c r="AA142" s="146"/>
      <c r="AB142" s="146"/>
      <c r="AC142" s="146"/>
      <c r="AD142" s="146"/>
      <c r="AE142" s="146"/>
      <c r="AF142" s="146"/>
      <c r="AG142" s="146">
        <f>AK142-Z142</f>
        <v>0</v>
      </c>
      <c r="AH142" s="146"/>
      <c r="AI142" s="146"/>
      <c r="AJ142" s="146"/>
      <c r="AK142" s="146">
        <f>AH138</f>
        <v>0</v>
      </c>
      <c r="AL142" s="146"/>
      <c r="AM142" s="146"/>
      <c r="AN142" s="146"/>
      <c r="AO142" s="146"/>
    </row>
    <row r="143" spans="1:41" ht="15">
      <c r="A143" s="143" t="s">
        <v>84</v>
      </c>
      <c r="B143" s="143"/>
      <c r="C143" s="143"/>
      <c r="D143" s="143"/>
      <c r="E143" s="143"/>
      <c r="F143" s="143"/>
      <c r="G143" s="143"/>
      <c r="H143" s="143"/>
      <c r="I143" s="143"/>
      <c r="J143" s="143"/>
      <c r="K143" s="143"/>
      <c r="L143" s="143"/>
      <c r="M143" s="143"/>
      <c r="N143" s="143"/>
      <c r="O143" s="143"/>
      <c r="P143" s="143"/>
      <c r="Q143" s="143"/>
      <c r="R143" s="143"/>
      <c r="S143" s="143"/>
      <c r="T143" s="143"/>
      <c r="U143" s="144" t="e">
        <f>U141-U142</f>
        <v>#DIV/0!</v>
      </c>
      <c r="V143" s="144"/>
      <c r="W143" s="144"/>
      <c r="X143" s="145" t="s">
        <v>5</v>
      </c>
      <c r="Y143" s="145"/>
      <c r="Z143" s="146">
        <f>AD138</f>
        <v>0</v>
      </c>
      <c r="AA143" s="146"/>
      <c r="AB143" s="146"/>
      <c r="AC143" s="146"/>
      <c r="AD143" s="146"/>
      <c r="AE143" s="146"/>
      <c r="AF143" s="146"/>
      <c r="AG143" s="146">
        <f>AK143-Z143</f>
        <v>0</v>
      </c>
      <c r="AH143" s="146"/>
      <c r="AI143" s="146"/>
      <c r="AJ143" s="146"/>
      <c r="AK143" s="146">
        <f>AL138</f>
        <v>0</v>
      </c>
      <c r="AL143" s="146"/>
      <c r="AM143" s="146"/>
      <c r="AN143" s="146"/>
      <c r="AO143" s="146"/>
    </row>
    <row r="144" spans="21:41" ht="15">
      <c r="U144" s="41"/>
      <c r="V144" s="41"/>
      <c r="W144" s="41"/>
      <c r="X144" s="41"/>
      <c r="Y144" s="41"/>
      <c r="Z144" s="41"/>
      <c r="AA144" s="41"/>
      <c r="AB144" s="41"/>
      <c r="AC144" s="41"/>
      <c r="AD144" s="41"/>
      <c r="AE144" s="41"/>
      <c r="AF144" s="41"/>
      <c r="AG144" s="41"/>
      <c r="AH144" s="41"/>
      <c r="AI144" s="41"/>
      <c r="AJ144" s="41"/>
      <c r="AK144" s="41"/>
      <c r="AL144" s="41"/>
      <c r="AM144" s="41"/>
      <c r="AN144" s="41"/>
      <c r="AO144" s="41"/>
    </row>
    <row r="145" spans="21:41" ht="15">
      <c r="U145" s="41"/>
      <c r="V145" s="41"/>
      <c r="W145" s="41"/>
      <c r="X145" s="41"/>
      <c r="Y145" s="41"/>
      <c r="Z145" s="41"/>
      <c r="AA145" s="41"/>
      <c r="AB145" s="41"/>
      <c r="AC145" s="41"/>
      <c r="AD145" s="41"/>
      <c r="AE145" s="41"/>
      <c r="AF145" s="41"/>
      <c r="AG145" s="41"/>
      <c r="AH145" s="41"/>
      <c r="AI145" s="41"/>
      <c r="AJ145" s="41"/>
      <c r="AK145" s="41"/>
      <c r="AL145" s="41"/>
      <c r="AM145" s="41"/>
      <c r="AN145" s="41"/>
      <c r="AO145" s="41"/>
    </row>
    <row r="146" spans="21:41" ht="15">
      <c r="U146" s="41"/>
      <c r="V146" s="41"/>
      <c r="W146" s="41"/>
      <c r="X146" s="41"/>
      <c r="Y146" s="41"/>
      <c r="Z146" s="41"/>
      <c r="AA146" s="41"/>
      <c r="AB146" s="41"/>
      <c r="AC146" s="41"/>
      <c r="AD146" s="41"/>
      <c r="AE146" s="41"/>
      <c r="AF146" s="41"/>
      <c r="AG146" s="41"/>
      <c r="AH146" s="41"/>
      <c r="AI146" s="41"/>
      <c r="AJ146" s="41"/>
      <c r="AK146" s="41"/>
      <c r="AL146" s="41"/>
      <c r="AM146" s="41"/>
      <c r="AN146" s="41"/>
      <c r="AO146" s="41"/>
    </row>
    <row r="147" spans="21:41" ht="15">
      <c r="U147" s="41"/>
      <c r="V147" s="41"/>
      <c r="W147" s="41"/>
      <c r="X147" s="41"/>
      <c r="Y147" s="41"/>
      <c r="Z147" s="41"/>
      <c r="AA147" s="41"/>
      <c r="AB147" s="41"/>
      <c r="AC147" s="41"/>
      <c r="AD147" s="41"/>
      <c r="AE147" s="41"/>
      <c r="AF147" s="41"/>
      <c r="AG147" s="41"/>
      <c r="AH147" s="41"/>
      <c r="AI147" s="41"/>
      <c r="AJ147" s="41"/>
      <c r="AK147" s="41"/>
      <c r="AL147" s="41"/>
      <c r="AM147" s="41"/>
      <c r="AN147" s="41"/>
      <c r="AO147" s="41"/>
    </row>
    <row r="148" spans="21:41" ht="15">
      <c r="U148" s="41"/>
      <c r="V148" s="41"/>
      <c r="W148" s="41"/>
      <c r="X148" s="41"/>
      <c r="Y148" s="41"/>
      <c r="Z148" s="41"/>
      <c r="AA148" s="41"/>
      <c r="AB148" s="41"/>
      <c r="AC148" s="41"/>
      <c r="AD148" s="41"/>
      <c r="AE148" s="41"/>
      <c r="AF148" s="41"/>
      <c r="AG148" s="41"/>
      <c r="AH148" s="41"/>
      <c r="AI148" s="41"/>
      <c r="AJ148" s="41"/>
      <c r="AK148" s="41"/>
      <c r="AL148" s="41"/>
      <c r="AM148" s="41"/>
      <c r="AN148" s="41"/>
      <c r="AO148" s="41"/>
    </row>
    <row r="149" spans="29:31" ht="15">
      <c r="AC149" s="33"/>
      <c r="AD149" s="33"/>
      <c r="AE149" s="33"/>
    </row>
    <row r="150" spans="29:31" ht="15">
      <c r="AC150" s="47"/>
      <c r="AD150" s="48"/>
      <c r="AE150" s="48"/>
    </row>
    <row r="151" spans="29:31" ht="15">
      <c r="AC151" s="47"/>
      <c r="AD151" s="48"/>
      <c r="AE151" s="48"/>
    </row>
    <row r="152" spans="30:31" ht="15">
      <c r="AD152" s="33"/>
      <c r="AE152" s="33"/>
    </row>
    <row r="153" spans="30:32" ht="15">
      <c r="AD153" s="33"/>
      <c r="AE153" s="33"/>
      <c r="AF153" s="49"/>
    </row>
    <row r="154" spans="30:31" ht="15">
      <c r="AD154" s="33"/>
      <c r="AE154" s="33"/>
    </row>
    <row r="155" spans="30:31" ht="15">
      <c r="AD155" s="33"/>
      <c r="AE155" s="33"/>
    </row>
    <row r="156" spans="30:31" ht="15">
      <c r="AD156" s="33"/>
      <c r="AE156" s="33"/>
    </row>
    <row r="157" spans="30:31" ht="15">
      <c r="AD157" s="33"/>
      <c r="AE157" s="33"/>
    </row>
    <row r="158" spans="30:31" ht="15">
      <c r="AD158" s="33"/>
      <c r="AE158" s="33"/>
    </row>
    <row r="159" spans="30:31" ht="15">
      <c r="AD159" s="33"/>
      <c r="AE159" s="33"/>
    </row>
    <row r="160" spans="30:31" ht="15">
      <c r="AD160" s="33"/>
      <c r="AE160" s="33"/>
    </row>
    <row r="161" spans="30:31" ht="15">
      <c r="AD161" s="33"/>
      <c r="AE161" s="33"/>
    </row>
    <row r="162" spans="30:31" ht="15">
      <c r="AD162" s="33"/>
      <c r="AE162" s="33"/>
    </row>
    <row r="163" spans="30:31" ht="15">
      <c r="AD163" s="33"/>
      <c r="AE163" s="33"/>
    </row>
    <row r="164" spans="30:31" ht="15">
      <c r="AD164" s="33"/>
      <c r="AE164" s="33"/>
    </row>
    <row r="187" spans="1:31" s="51" customFormat="1" ht="15" customHeight="1">
      <c r="A187" s="30"/>
      <c r="B187" s="30"/>
      <c r="C187" s="31"/>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50"/>
      <c r="AD187" s="50"/>
      <c r="AE187" s="50"/>
    </row>
    <row r="189" spans="29:32" ht="15">
      <c r="AC189" s="52"/>
      <c r="AD189" s="52"/>
      <c r="AE189" s="52"/>
      <c r="AF189" s="53"/>
    </row>
    <row r="190" spans="29:31" ht="15">
      <c r="AC190" s="52"/>
      <c r="AD190" s="52"/>
      <c r="AE190" s="52"/>
    </row>
    <row r="191" spans="29:31" ht="15">
      <c r="AC191" s="54"/>
      <c r="AD191" s="54"/>
      <c r="AE191" s="54"/>
    </row>
    <row r="192" spans="29:31" ht="15">
      <c r="AC192" s="52"/>
      <c r="AD192" s="52"/>
      <c r="AE192" s="52"/>
    </row>
    <row r="193" spans="29:31" ht="15">
      <c r="AC193" s="52"/>
      <c r="AD193" s="52"/>
      <c r="AE193" s="52"/>
    </row>
    <row r="194" spans="29:31" ht="15">
      <c r="AC194" s="52"/>
      <c r="AD194" s="52"/>
      <c r="AE194" s="52"/>
    </row>
    <row r="196" spans="29:31" ht="15.75">
      <c r="AC196" s="55"/>
      <c r="AD196" s="55"/>
      <c r="AE196" s="55"/>
    </row>
    <row r="208" spans="29:31" ht="15.75">
      <c r="AC208" s="55"/>
      <c r="AD208" s="55"/>
      <c r="AE208" s="55"/>
    </row>
    <row r="210" ht="15">
      <c r="AF210" s="53"/>
    </row>
    <row r="211" spans="29:31" ht="15">
      <c r="AC211" s="35"/>
      <c r="AD211" s="35"/>
      <c r="AE211" s="35"/>
    </row>
    <row r="213" spans="29:31" ht="15">
      <c r="AC213" s="35"/>
      <c r="AD213" s="35"/>
      <c r="AE213" s="35"/>
    </row>
    <row r="215" spans="29:31" ht="15">
      <c r="AC215" s="35"/>
      <c r="AD215" s="35"/>
      <c r="AE215" s="35"/>
    </row>
    <row r="216" spans="29:31" ht="15.75">
      <c r="AC216" s="55"/>
      <c r="AD216" s="55"/>
      <c r="AE216" s="55"/>
    </row>
    <row r="219" spans="29:31" ht="15">
      <c r="AC219" s="35"/>
      <c r="AD219" s="35"/>
      <c r="AE219" s="35"/>
    </row>
    <row r="221" spans="29:31" ht="15">
      <c r="AC221" s="35"/>
      <c r="AD221" s="35"/>
      <c r="AE221" s="35"/>
    </row>
    <row r="223" spans="29:31" ht="15">
      <c r="AC223" s="35"/>
      <c r="AD223" s="35"/>
      <c r="AE223" s="35"/>
    </row>
    <row r="225" spans="29:31" ht="15">
      <c r="AC225" s="35"/>
      <c r="AD225" s="35"/>
      <c r="AE225" s="35"/>
    </row>
    <row r="229" spans="29:31" ht="15">
      <c r="AC229" s="35"/>
      <c r="AD229" s="35"/>
      <c r="AE229" s="35"/>
    </row>
    <row r="231" spans="29:31" ht="15">
      <c r="AC231" s="35"/>
      <c r="AD231" s="35"/>
      <c r="AE231" s="35"/>
    </row>
    <row r="232" spans="29:31" ht="15">
      <c r="AC232" s="35"/>
      <c r="AD232" s="35"/>
      <c r="AE232" s="35"/>
    </row>
    <row r="233" spans="29:31" ht="15">
      <c r="AC233" s="35"/>
      <c r="AD233" s="35"/>
      <c r="AE233" s="35"/>
    </row>
    <row r="234" spans="29:31" ht="15">
      <c r="AC234" s="35"/>
      <c r="AD234" s="35"/>
      <c r="AE234" s="35"/>
    </row>
    <row r="235" spans="29:31" ht="15">
      <c r="AC235" s="35"/>
      <c r="AD235" s="35"/>
      <c r="AE235" s="35"/>
    </row>
    <row r="236" spans="29:31" ht="15">
      <c r="AC236" s="35"/>
      <c r="AD236" s="35"/>
      <c r="AE236" s="35"/>
    </row>
    <row r="237" spans="29:31" ht="15">
      <c r="AC237" s="35"/>
      <c r="AD237" s="35"/>
      <c r="AE237" s="35"/>
    </row>
    <row r="238" spans="29:31" ht="15">
      <c r="AC238" s="35"/>
      <c r="AD238" s="35"/>
      <c r="AE238" s="35"/>
    </row>
    <row r="239" spans="29:31" ht="15">
      <c r="AC239" s="35"/>
      <c r="AD239" s="35"/>
      <c r="AE239" s="35"/>
    </row>
    <row r="241" spans="29:31" ht="15.75">
      <c r="AC241" s="55"/>
      <c r="AD241" s="55"/>
      <c r="AE241" s="55"/>
    </row>
    <row r="243" spans="29:32" ht="15">
      <c r="AC243" s="52"/>
      <c r="AD243" s="52"/>
      <c r="AE243" s="52"/>
      <c r="AF243" s="53"/>
    </row>
    <row r="244" spans="29:32" ht="15">
      <c r="AC244" s="52"/>
      <c r="AD244" s="52"/>
      <c r="AE244" s="52"/>
      <c r="AF244" s="53"/>
    </row>
    <row r="245" spans="29:31" ht="15">
      <c r="AC245" s="52"/>
      <c r="AD245" s="52"/>
      <c r="AE245" s="52"/>
    </row>
    <row r="246" spans="29:31" ht="15">
      <c r="AC246" s="52"/>
      <c r="AD246" s="52"/>
      <c r="AE246" s="52"/>
    </row>
    <row r="248" spans="29:31" ht="15.75">
      <c r="AC248" s="55"/>
      <c r="AD248" s="55"/>
      <c r="AE248" s="55"/>
    </row>
    <row r="256" spans="29:31" ht="15">
      <c r="AC256" s="47"/>
      <c r="AD256" s="47"/>
      <c r="AE256" s="47"/>
    </row>
    <row r="257" spans="29:31" ht="15">
      <c r="AC257" s="47"/>
      <c r="AD257" s="47"/>
      <c r="AE257" s="47"/>
    </row>
    <row r="258" ht="15">
      <c r="AC258" s="54"/>
    </row>
    <row r="261" spans="29:31" ht="15">
      <c r="AC261" s="47"/>
      <c r="AD261" s="47"/>
      <c r="AE261" s="47"/>
    </row>
    <row r="262" spans="29:31" ht="15">
      <c r="AC262" s="47"/>
      <c r="AD262" s="47"/>
      <c r="AE262" s="47"/>
    </row>
    <row r="265" spans="1:31" s="51" customFormat="1" ht="18.75">
      <c r="A265" s="30"/>
      <c r="B265" s="30"/>
      <c r="C265" s="31"/>
      <c r="D265" s="31"/>
      <c r="E265" s="31"/>
      <c r="F265" s="31"/>
      <c r="G265" s="31"/>
      <c r="H265" s="31"/>
      <c r="I265" s="31"/>
      <c r="J265" s="31"/>
      <c r="K265" s="31"/>
      <c r="L265" s="31"/>
      <c r="M265" s="31"/>
      <c r="N265" s="31"/>
      <c r="O265" s="31"/>
      <c r="P265" s="31"/>
      <c r="Q265" s="31"/>
      <c r="R265" s="31"/>
      <c r="S265" s="31"/>
      <c r="T265" s="31"/>
      <c r="U265" s="31"/>
      <c r="V265" s="31"/>
      <c r="W265" s="31"/>
      <c r="X265" s="31"/>
      <c r="Y265" s="31"/>
      <c r="Z265" s="31"/>
      <c r="AA265" s="31"/>
      <c r="AB265" s="31"/>
      <c r="AC265" s="56"/>
      <c r="AD265" s="56"/>
      <c r="AE265" s="56"/>
    </row>
    <row r="267" spans="29:32" ht="15">
      <c r="AC267" s="52"/>
      <c r="AD267" s="52"/>
      <c r="AE267" s="52"/>
      <c r="AF267" s="57"/>
    </row>
    <row r="268" spans="29:32" ht="15">
      <c r="AC268" s="52"/>
      <c r="AD268" s="52"/>
      <c r="AE268" s="52"/>
      <c r="AF268" s="57"/>
    </row>
    <row r="269" spans="29:31" ht="15">
      <c r="AC269" s="52"/>
      <c r="AD269" s="52"/>
      <c r="AE269" s="52"/>
    </row>
    <row r="270" spans="29:31" ht="15">
      <c r="AC270" s="52"/>
      <c r="AD270" s="52"/>
      <c r="AE270" s="52"/>
    </row>
    <row r="272" spans="29:31" ht="15.75">
      <c r="AC272" s="55"/>
      <c r="AD272" s="55"/>
      <c r="AE272" s="55"/>
    </row>
    <row r="273" spans="29:31" ht="15.75">
      <c r="AC273" s="55"/>
      <c r="AD273" s="55"/>
      <c r="AE273" s="55"/>
    </row>
    <row r="274" spans="29:32" ht="15">
      <c r="AC274" s="52"/>
      <c r="AD274" s="52"/>
      <c r="AE274" s="52"/>
      <c r="AF274" s="57"/>
    </row>
    <row r="275" spans="29:32" ht="15">
      <c r="AC275" s="52"/>
      <c r="AD275" s="52"/>
      <c r="AE275" s="52"/>
      <c r="AF275" s="57"/>
    </row>
    <row r="276" spans="29:31" ht="15">
      <c r="AC276" s="52"/>
      <c r="AD276" s="52"/>
      <c r="AE276" s="52"/>
    </row>
    <row r="277" spans="29:31" ht="15">
      <c r="AC277" s="54"/>
      <c r="AD277" s="54"/>
      <c r="AE277" s="54"/>
    </row>
    <row r="279" spans="1:31" s="51" customFormat="1" ht="18.75">
      <c r="A279" s="30"/>
      <c r="B279" s="30"/>
      <c r="C279" s="31"/>
      <c r="D279" s="31"/>
      <c r="E279" s="31"/>
      <c r="F279" s="31"/>
      <c r="G279" s="31"/>
      <c r="H279" s="31"/>
      <c r="I279" s="31"/>
      <c r="J279" s="31"/>
      <c r="K279" s="31"/>
      <c r="L279" s="31"/>
      <c r="M279" s="31"/>
      <c r="N279" s="31"/>
      <c r="O279" s="31"/>
      <c r="P279" s="31"/>
      <c r="Q279" s="31"/>
      <c r="R279" s="31"/>
      <c r="S279" s="31"/>
      <c r="T279" s="31"/>
      <c r="U279" s="31"/>
      <c r="V279" s="31"/>
      <c r="W279" s="31"/>
      <c r="X279" s="31"/>
      <c r="Y279" s="31"/>
      <c r="Z279" s="31"/>
      <c r="AA279" s="31"/>
      <c r="AB279" s="31"/>
      <c r="AC279" s="58"/>
      <c r="AD279" s="58"/>
      <c r="AE279" s="58"/>
    </row>
    <row r="280" spans="29:31" ht="15.75">
      <c r="AC280" s="59"/>
      <c r="AD280" s="59"/>
      <c r="AE280" s="59"/>
    </row>
    <row r="281" spans="29:32" ht="15">
      <c r="AC281" s="52"/>
      <c r="AD281" s="52"/>
      <c r="AE281" s="52"/>
      <c r="AF281" s="57"/>
    </row>
    <row r="282" spans="29:31" ht="15">
      <c r="AC282" s="52"/>
      <c r="AD282" s="52"/>
      <c r="AE282" s="52"/>
    </row>
    <row r="283" spans="29:31" ht="15">
      <c r="AC283" s="52"/>
      <c r="AD283" s="52"/>
      <c r="AE283" s="52"/>
    </row>
    <row r="284" spans="29:31" ht="15">
      <c r="AC284" s="52"/>
      <c r="AD284" s="52"/>
      <c r="AE284" s="52"/>
    </row>
    <row r="285" spans="29:31" ht="15">
      <c r="AC285" s="52"/>
      <c r="AD285" s="52"/>
      <c r="AE285" s="52"/>
    </row>
    <row r="286" spans="29:32" ht="15">
      <c r="AC286" s="52"/>
      <c r="AD286" s="52"/>
      <c r="AE286" s="52"/>
      <c r="AF286" s="57"/>
    </row>
    <row r="287" spans="29:32" ht="15">
      <c r="AC287" s="52"/>
      <c r="AD287" s="52"/>
      <c r="AE287" s="52"/>
      <c r="AF287" s="57"/>
    </row>
    <row r="288" spans="29:32" ht="15">
      <c r="AC288" s="54"/>
      <c r="AD288" s="54"/>
      <c r="AE288" s="54"/>
      <c r="AF288" s="57"/>
    </row>
    <row r="289" spans="29:32" ht="15.75">
      <c r="AC289" s="59"/>
      <c r="AD289" s="59"/>
      <c r="AE289" s="59"/>
      <c r="AF289" s="57"/>
    </row>
    <row r="290" spans="29:32" ht="15.75">
      <c r="AC290" s="60"/>
      <c r="AD290" s="60"/>
      <c r="AE290" s="60"/>
      <c r="AF290" s="57"/>
    </row>
    <row r="291" spans="29:32" ht="15">
      <c r="AC291" s="47"/>
      <c r="AD291" s="47"/>
      <c r="AE291" s="47"/>
      <c r="AF291" s="57"/>
    </row>
    <row r="292" spans="29:32" ht="15">
      <c r="AC292" s="61"/>
      <c r="AD292" s="61"/>
      <c r="AE292" s="61"/>
      <c r="AF292" s="57"/>
    </row>
    <row r="293" spans="29:32" ht="15">
      <c r="AC293" s="62"/>
      <c r="AD293" s="62"/>
      <c r="AE293" s="62"/>
      <c r="AF293" s="57"/>
    </row>
    <row r="294" spans="29:32" ht="15">
      <c r="AC294" s="62"/>
      <c r="AD294" s="62"/>
      <c r="AE294" s="62"/>
      <c r="AF294" s="57"/>
    </row>
    <row r="295" spans="29:32" ht="15">
      <c r="AC295" s="61"/>
      <c r="AD295" s="61"/>
      <c r="AE295" s="61"/>
      <c r="AF295" s="57"/>
    </row>
    <row r="296" spans="29:32" ht="15">
      <c r="AC296" s="63"/>
      <c r="AD296" s="63"/>
      <c r="AE296" s="63"/>
      <c r="AF296" s="53"/>
    </row>
    <row r="297" spans="29:31" ht="15">
      <c r="AC297" s="63"/>
      <c r="AD297" s="63"/>
      <c r="AE297" s="63"/>
    </row>
    <row r="298" spans="29:31" ht="15">
      <c r="AC298" s="64"/>
      <c r="AD298" s="64"/>
      <c r="AE298" s="64"/>
    </row>
    <row r="299" spans="29:32" ht="15">
      <c r="AC299" s="65"/>
      <c r="AD299" s="65"/>
      <c r="AE299" s="65"/>
      <c r="AF299" s="57"/>
    </row>
    <row r="300" spans="29:31" ht="15">
      <c r="AC300" s="66"/>
      <c r="AD300" s="66"/>
      <c r="AE300" s="66"/>
    </row>
    <row r="301" spans="29:31" ht="15">
      <c r="AC301" s="67"/>
      <c r="AD301" s="67"/>
      <c r="AE301" s="67"/>
    </row>
    <row r="302" spans="29:32" ht="15">
      <c r="AC302" s="66"/>
      <c r="AD302" s="66"/>
      <c r="AE302" s="66"/>
      <c r="AF302" s="47"/>
    </row>
    <row r="303" spans="29:32" ht="15">
      <c r="AC303" s="66"/>
      <c r="AD303" s="66"/>
      <c r="AE303" s="66"/>
      <c r="AF303" s="47"/>
    </row>
    <row r="304" spans="29:32" ht="15">
      <c r="AC304" s="66"/>
      <c r="AD304" s="66"/>
      <c r="AE304" s="66"/>
      <c r="AF304" s="47"/>
    </row>
    <row r="305" spans="29:31" ht="15">
      <c r="AC305" s="66"/>
      <c r="AD305" s="66"/>
      <c r="AE305" s="66"/>
    </row>
    <row r="306" spans="29:31" ht="15">
      <c r="AC306" s="66"/>
      <c r="AD306" s="66"/>
      <c r="AE306" s="66"/>
    </row>
    <row r="307" spans="29:31" ht="15">
      <c r="AC307" s="67"/>
      <c r="AD307" s="67"/>
      <c r="AE307" s="67"/>
    </row>
    <row r="308" spans="29:31" ht="15">
      <c r="AC308" s="66"/>
      <c r="AD308" s="66"/>
      <c r="AE308" s="66"/>
    </row>
    <row r="309" spans="29:31" ht="15">
      <c r="AC309" s="61"/>
      <c r="AD309" s="61"/>
      <c r="AE309" s="61"/>
    </row>
    <row r="310" spans="29:32" ht="15">
      <c r="AC310" s="52"/>
      <c r="AD310" s="52"/>
      <c r="AE310" s="52"/>
      <c r="AF310" s="57"/>
    </row>
    <row r="311" spans="29:31" ht="15">
      <c r="AC311" s="52"/>
      <c r="AD311" s="52"/>
      <c r="AE311" s="52"/>
    </row>
    <row r="312" spans="29:31" ht="15">
      <c r="AC312" s="52"/>
      <c r="AD312" s="52"/>
      <c r="AE312" s="52"/>
    </row>
    <row r="313" spans="29:31" ht="15">
      <c r="AC313" s="52"/>
      <c r="AD313" s="52"/>
      <c r="AE313" s="52"/>
    </row>
    <row r="314" spans="29:31" ht="15">
      <c r="AC314" s="52"/>
      <c r="AD314" s="52"/>
      <c r="AE314" s="52"/>
    </row>
    <row r="315" spans="29:31" ht="15">
      <c r="AC315" s="52"/>
      <c r="AD315" s="52"/>
      <c r="AE315" s="52"/>
    </row>
    <row r="316" spans="29:31" ht="15">
      <c r="AC316" s="54"/>
      <c r="AD316" s="54"/>
      <c r="AE316" s="54"/>
    </row>
    <row r="317" spans="29:31" ht="15">
      <c r="AC317" s="68"/>
      <c r="AD317" s="68"/>
      <c r="AE317" s="68"/>
    </row>
    <row r="318" spans="29:31" ht="15">
      <c r="AC318" s="68"/>
      <c r="AD318" s="68"/>
      <c r="AE318" s="68"/>
    </row>
    <row r="319" ht="15">
      <c r="AF319" s="57"/>
    </row>
    <row r="344" ht="15">
      <c r="AF344" s="57"/>
    </row>
    <row r="345" spans="29:32" ht="15">
      <c r="AC345" s="54"/>
      <c r="AD345" s="54"/>
      <c r="AE345" s="54"/>
      <c r="AF345" s="57"/>
    </row>
    <row r="346" spans="29:32" ht="15.75">
      <c r="AC346" s="59"/>
      <c r="AD346" s="59"/>
      <c r="AE346" s="59"/>
      <c r="AF346" s="57"/>
    </row>
    <row r="347" spans="29:32" ht="15">
      <c r="AC347" s="54"/>
      <c r="AD347" s="54"/>
      <c r="AE347" s="54"/>
      <c r="AF347" s="57"/>
    </row>
    <row r="348" spans="29:32" ht="15">
      <c r="AC348" s="52"/>
      <c r="AD348" s="52"/>
      <c r="AE348" s="52"/>
      <c r="AF348" s="53"/>
    </row>
    <row r="349" spans="29:32" ht="15">
      <c r="AC349" s="52"/>
      <c r="AD349" s="52"/>
      <c r="AE349" s="52"/>
      <c r="AF349" s="53"/>
    </row>
    <row r="350" spans="29:32" ht="15">
      <c r="AC350" s="61"/>
      <c r="AD350" s="61"/>
      <c r="AE350" s="61"/>
      <c r="AF350" s="57"/>
    </row>
    <row r="351" spans="29:32" ht="15">
      <c r="AC351" s="48"/>
      <c r="AD351" s="48"/>
      <c r="AE351" s="48"/>
      <c r="AF351" s="57"/>
    </row>
    <row r="352" spans="29:32" ht="15">
      <c r="AC352" s="52"/>
      <c r="AD352" s="52"/>
      <c r="AE352" s="52"/>
      <c r="AF352" s="57"/>
    </row>
    <row r="353" spans="29:32" ht="15">
      <c r="AC353" s="52"/>
      <c r="AD353" s="52"/>
      <c r="AE353" s="52"/>
      <c r="AF353" s="57"/>
    </row>
    <row r="354" spans="29:32" ht="15">
      <c r="AC354" s="52"/>
      <c r="AD354" s="52"/>
      <c r="AE354" s="52"/>
      <c r="AF354" s="57"/>
    </row>
    <row r="355" spans="29:32" ht="15">
      <c r="AC355" s="69"/>
      <c r="AD355" s="69"/>
      <c r="AE355" s="69"/>
      <c r="AF355" s="57"/>
    </row>
    <row r="356" spans="29:32" ht="15">
      <c r="AC356" s="48"/>
      <c r="AD356" s="48"/>
      <c r="AE356" s="48"/>
      <c r="AF356" s="57"/>
    </row>
    <row r="357" spans="29:32" ht="15">
      <c r="AC357" s="70"/>
      <c r="AD357" s="70"/>
      <c r="AE357" s="70"/>
      <c r="AF357" s="57"/>
    </row>
    <row r="358" spans="29:32" ht="15">
      <c r="AC358" s="70"/>
      <c r="AD358" s="70"/>
      <c r="AE358" s="70"/>
      <c r="AF358" s="57"/>
    </row>
    <row r="359" spans="29:32" ht="15">
      <c r="AC359" s="70"/>
      <c r="AD359" s="70"/>
      <c r="AE359" s="70"/>
      <c r="AF359" s="57"/>
    </row>
    <row r="360" spans="29:32" ht="15">
      <c r="AC360" s="70"/>
      <c r="AD360" s="70"/>
      <c r="AE360" s="70"/>
      <c r="AF360" s="57"/>
    </row>
    <row r="361" spans="29:32" ht="15">
      <c r="AC361" s="71"/>
      <c r="AD361" s="71"/>
      <c r="AE361" s="71"/>
      <c r="AF361" s="57"/>
    </row>
    <row r="363" ht="15">
      <c r="AF363" s="57"/>
    </row>
    <row r="376" spans="29:31" ht="15">
      <c r="AC376" s="35"/>
      <c r="AD376" s="35"/>
      <c r="AE376" s="35"/>
    </row>
    <row r="377" spans="29:32" ht="15">
      <c r="AC377" s="48"/>
      <c r="AD377" s="48"/>
      <c r="AE377" s="48"/>
      <c r="AF377" s="57"/>
    </row>
    <row r="378" spans="29:32" ht="15">
      <c r="AC378" s="48"/>
      <c r="AD378" s="48"/>
      <c r="AE378" s="48"/>
      <c r="AF378" s="57"/>
    </row>
    <row r="379" spans="29:32" ht="15">
      <c r="AC379" s="52"/>
      <c r="AD379" s="52"/>
      <c r="AE379" s="52"/>
      <c r="AF379" s="53"/>
    </row>
    <row r="380" spans="29:31" ht="15">
      <c r="AC380" s="52"/>
      <c r="AD380" s="52"/>
      <c r="AE380" s="52"/>
    </row>
    <row r="381" spans="29:31" ht="15">
      <c r="AC381" s="52"/>
      <c r="AD381" s="52"/>
      <c r="AE381" s="52"/>
    </row>
    <row r="382" spans="29:31" ht="15">
      <c r="AC382" s="54"/>
      <c r="AD382" s="54"/>
      <c r="AE382" s="54"/>
    </row>
    <row r="387" ht="15">
      <c r="AF387" s="57"/>
    </row>
    <row r="394" spans="29:31" ht="15">
      <c r="AC394" s="33"/>
      <c r="AD394" s="33"/>
      <c r="AE394" s="33"/>
    </row>
    <row r="395" spans="29:32" ht="15">
      <c r="AC395" s="72"/>
      <c r="AD395" s="72"/>
      <c r="AE395" s="72"/>
      <c r="AF395" s="53"/>
    </row>
    <row r="396" spans="29:32" ht="15">
      <c r="AC396" s="72"/>
      <c r="AD396" s="72"/>
      <c r="AE396" s="72"/>
      <c r="AF396" s="53"/>
    </row>
    <row r="397" spans="29:32" ht="15">
      <c r="AC397" s="72"/>
      <c r="AD397" s="72"/>
      <c r="AE397" s="72"/>
      <c r="AF397" s="53"/>
    </row>
    <row r="398" spans="29:32" ht="15">
      <c r="AC398" s="72"/>
      <c r="AD398" s="72"/>
      <c r="AE398" s="72"/>
      <c r="AF398" s="53"/>
    </row>
    <row r="399" spans="29:32" ht="15">
      <c r="AC399" s="72"/>
      <c r="AD399" s="72"/>
      <c r="AE399" s="72"/>
      <c r="AF399" s="53"/>
    </row>
    <row r="400" spans="29:31" ht="15">
      <c r="AC400" s="72"/>
      <c r="AD400" s="72"/>
      <c r="AE400" s="72"/>
    </row>
    <row r="401" spans="29:31" ht="15">
      <c r="AC401" s="73"/>
      <c r="AD401" s="73"/>
      <c r="AE401" s="73"/>
    </row>
    <row r="402" ht="15">
      <c r="AF402" s="57"/>
    </row>
    <row r="403" ht="15">
      <c r="AF403" s="57"/>
    </row>
    <row r="404" ht="15">
      <c r="AF404" s="57"/>
    </row>
    <row r="405" ht="15">
      <c r="AF405" s="57"/>
    </row>
    <row r="406" ht="15">
      <c r="AF406" s="57"/>
    </row>
    <row r="409" ht="15">
      <c r="AF409" s="57"/>
    </row>
    <row r="425" ht="15">
      <c r="AF425" s="57"/>
    </row>
    <row r="426" ht="15">
      <c r="AF426" s="57"/>
    </row>
    <row r="430" ht="15">
      <c r="AF430" s="57"/>
    </row>
    <row r="432" ht="15">
      <c r="AF432" s="53"/>
    </row>
    <row r="433" ht="15">
      <c r="AF433" s="53"/>
    </row>
    <row r="436" ht="15">
      <c r="AF436" s="53"/>
    </row>
    <row r="437" spans="29:31" ht="15">
      <c r="AC437" s="52"/>
      <c r="AD437" s="52"/>
      <c r="AE437" s="52"/>
    </row>
    <row r="438" spans="29:31" ht="15">
      <c r="AC438" s="74"/>
      <c r="AD438" s="74"/>
      <c r="AE438" s="74"/>
    </row>
    <row r="439" spans="29:31" ht="15">
      <c r="AC439" s="33"/>
      <c r="AD439" s="33"/>
      <c r="AE439" s="33"/>
    </row>
    <row r="440" spans="29:32" ht="15">
      <c r="AC440" s="70"/>
      <c r="AD440" s="70"/>
      <c r="AE440" s="70"/>
      <c r="AF440" s="53"/>
    </row>
    <row r="441" spans="29:32" ht="15">
      <c r="AC441" s="70"/>
      <c r="AD441" s="70"/>
      <c r="AE441" s="70"/>
      <c r="AF441" s="53"/>
    </row>
    <row r="442" spans="29:31" ht="15">
      <c r="AC442" s="71"/>
      <c r="AD442" s="71"/>
      <c r="AE442" s="71"/>
    </row>
    <row r="443" spans="29:32" ht="15">
      <c r="AC443" s="52"/>
      <c r="AD443" s="52"/>
      <c r="AE443" s="52"/>
      <c r="AF443" s="57"/>
    </row>
    <row r="444" spans="29:32" ht="15">
      <c r="AC444" s="52"/>
      <c r="AD444" s="52"/>
      <c r="AE444" s="52"/>
      <c r="AF444" s="57"/>
    </row>
    <row r="445" spans="29:32" ht="15">
      <c r="AC445" s="52"/>
      <c r="AD445" s="52"/>
      <c r="AE445" s="52"/>
      <c r="AF445" s="57"/>
    </row>
    <row r="446" spans="29:32" ht="15">
      <c r="AC446" s="54"/>
      <c r="AD446" s="54"/>
      <c r="AE446" s="54"/>
      <c r="AF446" s="57"/>
    </row>
    <row r="447" spans="29:31" ht="15">
      <c r="AC447" s="33"/>
      <c r="AD447" s="33"/>
      <c r="AE447" s="33"/>
    </row>
    <row r="448" spans="29:32" ht="15">
      <c r="AC448" s="52"/>
      <c r="AD448" s="52"/>
      <c r="AE448" s="52"/>
      <c r="AF448" s="53"/>
    </row>
    <row r="449" spans="29:32" ht="15">
      <c r="AC449" s="52"/>
      <c r="AD449" s="52"/>
      <c r="AE449" s="52"/>
      <c r="AF449" s="57"/>
    </row>
    <row r="450" spans="29:31" ht="15">
      <c r="AC450" s="52"/>
      <c r="AD450" s="52"/>
      <c r="AE450" s="52"/>
    </row>
    <row r="451" spans="29:31" ht="15">
      <c r="AC451" s="52"/>
      <c r="AD451" s="52"/>
      <c r="AE451" s="52"/>
    </row>
    <row r="452" spans="29:31" ht="15">
      <c r="AC452" s="52"/>
      <c r="AD452" s="52"/>
      <c r="AE452" s="52"/>
    </row>
    <row r="453" spans="29:31" ht="15">
      <c r="AC453" s="52"/>
      <c r="AD453" s="52"/>
      <c r="AE453" s="52"/>
    </row>
    <row r="454" spans="29:31" ht="15">
      <c r="AC454" s="52"/>
      <c r="AD454" s="52"/>
      <c r="AE454" s="52"/>
    </row>
    <row r="455" spans="29:31" ht="15">
      <c r="AC455" s="52"/>
      <c r="AD455" s="52"/>
      <c r="AE455" s="52"/>
    </row>
    <row r="456" spans="29:31" ht="15">
      <c r="AC456" s="52"/>
      <c r="AD456" s="52"/>
      <c r="AE456" s="52"/>
    </row>
    <row r="457" spans="29:31" ht="15">
      <c r="AC457" s="52"/>
      <c r="AD457" s="52"/>
      <c r="AE457" s="52"/>
    </row>
    <row r="459" spans="29:31" ht="15">
      <c r="AC459" s="48"/>
      <c r="AD459" s="48"/>
      <c r="AE459" s="48"/>
    </row>
    <row r="460" spans="29:32" ht="15">
      <c r="AC460" s="70"/>
      <c r="AD460" s="70"/>
      <c r="AE460" s="70"/>
      <c r="AF460" s="53"/>
    </row>
    <row r="461" spans="29:32" ht="15">
      <c r="AC461" s="70"/>
      <c r="AD461" s="70"/>
      <c r="AE461" s="70"/>
      <c r="AF461" s="53"/>
    </row>
    <row r="462" spans="29:31" ht="15">
      <c r="AC462" s="70"/>
      <c r="AD462" s="70"/>
      <c r="AE462" s="70"/>
    </row>
    <row r="467" spans="1:31" s="51" customFormat="1" ht="18.75">
      <c r="A467" s="30"/>
      <c r="B467" s="30"/>
      <c r="C467" s="31"/>
      <c r="D467" s="31"/>
      <c r="E467" s="31"/>
      <c r="F467" s="31"/>
      <c r="G467" s="31"/>
      <c r="H467" s="31"/>
      <c r="I467" s="31"/>
      <c r="J467" s="31"/>
      <c r="K467" s="31"/>
      <c r="L467" s="31"/>
      <c r="M467" s="31"/>
      <c r="N467" s="31"/>
      <c r="O467" s="31"/>
      <c r="P467" s="31"/>
      <c r="Q467" s="31"/>
      <c r="R467" s="31"/>
      <c r="S467" s="31"/>
      <c r="T467" s="31"/>
      <c r="U467" s="31"/>
      <c r="V467" s="31"/>
      <c r="W467" s="31"/>
      <c r="X467" s="31"/>
      <c r="Y467" s="31"/>
      <c r="Z467" s="31"/>
      <c r="AA467" s="31"/>
      <c r="AB467" s="31"/>
      <c r="AC467" s="52"/>
      <c r="AD467" s="52"/>
      <c r="AE467" s="52"/>
    </row>
    <row r="468" spans="1:31" s="51" customFormat="1" ht="18.75">
      <c r="A468" s="30"/>
      <c r="B468" s="30"/>
      <c r="C468" s="31"/>
      <c r="D468" s="31"/>
      <c r="E468" s="31"/>
      <c r="F468" s="31"/>
      <c r="G468" s="31"/>
      <c r="H468" s="31"/>
      <c r="I468" s="31"/>
      <c r="J468" s="31"/>
      <c r="K468" s="31"/>
      <c r="L468" s="31"/>
      <c r="M468" s="31"/>
      <c r="N468" s="31"/>
      <c r="O468" s="31"/>
      <c r="P468" s="31"/>
      <c r="Q468" s="31"/>
      <c r="R468" s="31"/>
      <c r="S468" s="31"/>
      <c r="T468" s="31"/>
      <c r="U468" s="31"/>
      <c r="V468" s="31"/>
      <c r="W468" s="31"/>
      <c r="X468" s="31"/>
      <c r="Y468" s="31"/>
      <c r="Z468" s="31"/>
      <c r="AA468" s="31"/>
      <c r="AB468" s="31"/>
      <c r="AC468" s="31"/>
      <c r="AD468" s="31"/>
      <c r="AE468" s="31"/>
    </row>
    <row r="469" spans="29:31" ht="15">
      <c r="AC469" s="52"/>
      <c r="AD469" s="52"/>
      <c r="AE469" s="52"/>
    </row>
    <row r="470" ht="15">
      <c r="AF470" s="53"/>
    </row>
    <row r="471" spans="29:31" ht="15">
      <c r="AC471" s="52"/>
      <c r="AD471" s="52"/>
      <c r="AE471" s="52"/>
    </row>
    <row r="473" spans="29:31" ht="15">
      <c r="AC473" s="52"/>
      <c r="AD473" s="52"/>
      <c r="AE473" s="52"/>
    </row>
    <row r="475" spans="29:31" ht="15">
      <c r="AC475" s="52"/>
      <c r="AD475" s="52"/>
      <c r="AE475" s="52"/>
    </row>
    <row r="477" spans="29:31" ht="15">
      <c r="AC477" s="52"/>
      <c r="AD477" s="52"/>
      <c r="AE477" s="52"/>
    </row>
    <row r="479" spans="29:31" ht="15">
      <c r="AC479" s="52"/>
      <c r="AD479" s="52"/>
      <c r="AE479" s="52"/>
    </row>
    <row r="481" spans="1:31" s="56" customFormat="1" ht="18.75">
      <c r="A481" s="30"/>
      <c r="B481" s="30"/>
      <c r="C481" s="31"/>
      <c r="D481" s="31"/>
      <c r="E481" s="31"/>
      <c r="F481" s="31"/>
      <c r="G481" s="31"/>
      <c r="H481" s="31"/>
      <c r="I481" s="31"/>
      <c r="J481" s="31"/>
      <c r="K481" s="31"/>
      <c r="L481" s="31"/>
      <c r="M481" s="31"/>
      <c r="N481" s="31"/>
      <c r="O481" s="31"/>
      <c r="P481" s="31"/>
      <c r="Q481" s="31"/>
      <c r="R481" s="31"/>
      <c r="S481" s="31"/>
      <c r="T481" s="31"/>
      <c r="U481" s="31"/>
      <c r="V481" s="31"/>
      <c r="W481" s="31"/>
      <c r="X481" s="31"/>
      <c r="Y481" s="31"/>
      <c r="Z481" s="31"/>
      <c r="AA481" s="31"/>
      <c r="AB481" s="31"/>
      <c r="AC481" s="52"/>
      <c r="AD481" s="52"/>
      <c r="AE481" s="52"/>
    </row>
    <row r="483" spans="29:32" ht="15">
      <c r="AC483" s="52"/>
      <c r="AD483" s="52"/>
      <c r="AE483" s="52"/>
      <c r="AF483" s="53"/>
    </row>
    <row r="485" spans="29:31" ht="15">
      <c r="AC485" s="52"/>
      <c r="AD485" s="52"/>
      <c r="AE485" s="52"/>
    </row>
    <row r="488" spans="1:31" s="51" customFormat="1" ht="18.75">
      <c r="A488" s="30"/>
      <c r="B488" s="30"/>
      <c r="C488" s="31"/>
      <c r="D488" s="31"/>
      <c r="E488" s="31"/>
      <c r="F488" s="31"/>
      <c r="G488" s="31"/>
      <c r="H488" s="31"/>
      <c r="I488" s="31"/>
      <c r="J488" s="31"/>
      <c r="K488" s="31"/>
      <c r="L488" s="31"/>
      <c r="M488" s="31"/>
      <c r="N488" s="31"/>
      <c r="O488" s="31"/>
      <c r="P488" s="31"/>
      <c r="Q488" s="31"/>
      <c r="R488" s="31"/>
      <c r="S488" s="31"/>
      <c r="T488" s="31"/>
      <c r="U488" s="31"/>
      <c r="V488" s="31"/>
      <c r="W488" s="31"/>
      <c r="X488" s="31"/>
      <c r="Y488" s="31"/>
      <c r="Z488" s="31"/>
      <c r="AA488" s="31"/>
      <c r="AB488" s="31"/>
      <c r="AC488" s="58"/>
      <c r="AD488" s="58"/>
      <c r="AE488" s="58"/>
    </row>
    <row r="497" ht="15">
      <c r="AF497" s="75"/>
    </row>
  </sheetData>
  <mergeCells count="1181">
    <mergeCell ref="U102:V102"/>
    <mergeCell ref="W102:Y102"/>
    <mergeCell ref="Z102:AC102"/>
    <mergeCell ref="AD102:AG102"/>
    <mergeCell ref="AH102:AK102"/>
    <mergeCell ref="AL102:AO102"/>
    <mergeCell ref="A135:B135"/>
    <mergeCell ref="C135:Q135"/>
    <mergeCell ref="R135:T135"/>
    <mergeCell ref="U135:V135"/>
    <mergeCell ref="W135:Y135"/>
    <mergeCell ref="Z135:AC135"/>
    <mergeCell ref="AD135:AG135"/>
    <mergeCell ref="AH135:AK135"/>
    <mergeCell ref="AL135:AO135"/>
    <mergeCell ref="W99:Y99"/>
    <mergeCell ref="Z99:AC99"/>
    <mergeCell ref="AD99:AG99"/>
    <mergeCell ref="AH99:AK99"/>
    <mergeCell ref="AL99:AO99"/>
    <mergeCell ref="R100:T100"/>
    <mergeCell ref="U100:V100"/>
    <mergeCell ref="W100:Y100"/>
    <mergeCell ref="Z100:AC100"/>
    <mergeCell ref="AD100:AG100"/>
    <mergeCell ref="AH100:AK100"/>
    <mergeCell ref="AL100:AO100"/>
    <mergeCell ref="R101:T101"/>
    <mergeCell ref="U101:V101"/>
    <mergeCell ref="W101:Y101"/>
    <mergeCell ref="Z101:AC101"/>
    <mergeCell ref="AD101:AG101"/>
    <mergeCell ref="AH101:AK101"/>
    <mergeCell ref="AL101:AO101"/>
    <mergeCell ref="A122:B122"/>
    <mergeCell ref="C122:Q122"/>
    <mergeCell ref="R122:T122"/>
    <mergeCell ref="U122:V122"/>
    <mergeCell ref="W122:Y122"/>
    <mergeCell ref="Z122:AC122"/>
    <mergeCell ref="AD122:AG122"/>
    <mergeCell ref="AH122:AK122"/>
    <mergeCell ref="AL122:AO122"/>
    <mergeCell ref="A125:B125"/>
    <mergeCell ref="C125:Q125"/>
    <mergeCell ref="R125:T125"/>
    <mergeCell ref="U125:V125"/>
    <mergeCell ref="W125:Y125"/>
    <mergeCell ref="Z125:AC125"/>
    <mergeCell ref="AD125:AG125"/>
    <mergeCell ref="AH125:AK125"/>
    <mergeCell ref="AL125:AO125"/>
    <mergeCell ref="AL108:AO108"/>
    <mergeCell ref="A116:B116"/>
    <mergeCell ref="C116:Q116"/>
    <mergeCell ref="R116:T116"/>
    <mergeCell ref="U116:V116"/>
    <mergeCell ref="W116:Y116"/>
    <mergeCell ref="Z116:AC116"/>
    <mergeCell ref="AD116:AG116"/>
    <mergeCell ref="AH116:AK116"/>
    <mergeCell ref="AL116:AO116"/>
    <mergeCell ref="AL114:AO114"/>
    <mergeCell ref="A112:B112"/>
    <mergeCell ref="C112:Q112"/>
    <mergeCell ref="R112:T112"/>
    <mergeCell ref="U112:V112"/>
    <mergeCell ref="W112:Y112"/>
    <mergeCell ref="Z112:AC112"/>
    <mergeCell ref="AD112:AG112"/>
    <mergeCell ref="AH112:AK112"/>
    <mergeCell ref="AL112:AO112"/>
    <mergeCell ref="AL3:AO3"/>
    <mergeCell ref="A4:B4"/>
    <mergeCell ref="C4:Q4"/>
    <mergeCell ref="R4:T4"/>
    <mergeCell ref="U4:V4"/>
    <mergeCell ref="W4:Y4"/>
    <mergeCell ref="Z4:AC4"/>
    <mergeCell ref="AD4:AG4"/>
    <mergeCell ref="AH4:AK4"/>
    <mergeCell ref="AL4:AO4"/>
    <mergeCell ref="A2:B3"/>
    <mergeCell ref="C2:Q3"/>
    <mergeCell ref="R2:T3"/>
    <mergeCell ref="U2:V3"/>
    <mergeCell ref="W2:AG2"/>
    <mergeCell ref="AH2:AO2"/>
    <mergeCell ref="W3:Y3"/>
    <mergeCell ref="Z3:AC3"/>
    <mergeCell ref="AD3:AG3"/>
    <mergeCell ref="AH3:AK3"/>
    <mergeCell ref="AD5:AG5"/>
    <mergeCell ref="AH5:AK5"/>
    <mergeCell ref="AL5:AO5"/>
    <mergeCell ref="A6:B6"/>
    <mergeCell ref="C6:Q6"/>
    <mergeCell ref="R6:T6"/>
    <mergeCell ref="U6:V6"/>
    <mergeCell ref="W6:Y6"/>
    <mergeCell ref="Z6:AC6"/>
    <mergeCell ref="AD6:AG6"/>
    <mergeCell ref="A5:B5"/>
    <mergeCell ref="C5:Q5"/>
    <mergeCell ref="R5:T5"/>
    <mergeCell ref="U5:V5"/>
    <mergeCell ref="W5:Y5"/>
    <mergeCell ref="Z5:AC5"/>
    <mergeCell ref="AH6:AK6"/>
    <mergeCell ref="AL6:AO6"/>
    <mergeCell ref="A53:B53"/>
    <mergeCell ref="C53:Q53"/>
    <mergeCell ref="R53:T53"/>
    <mergeCell ref="U53:V53"/>
    <mergeCell ref="W53:Y53"/>
    <mergeCell ref="Z53:AC53"/>
    <mergeCell ref="AD53:AG53"/>
    <mergeCell ref="AH53:AK53"/>
    <mergeCell ref="AL53:AO53"/>
    <mergeCell ref="A7:B7"/>
    <mergeCell ref="C7:Q7"/>
    <mergeCell ref="R7:T7"/>
    <mergeCell ref="U7:V7"/>
    <mergeCell ref="W7:Y7"/>
    <mergeCell ref="Z7:AC7"/>
    <mergeCell ref="AD7:AG7"/>
    <mergeCell ref="AH7:AK7"/>
    <mergeCell ref="AL7:AO7"/>
    <mergeCell ref="A56:B56"/>
    <mergeCell ref="C56:Q56"/>
    <mergeCell ref="R56:T56"/>
    <mergeCell ref="U56:V56"/>
    <mergeCell ref="W56:Y56"/>
    <mergeCell ref="Z56:AC56"/>
    <mergeCell ref="AD56:AG56"/>
    <mergeCell ref="AH56:AK56"/>
    <mergeCell ref="AL56:AO56"/>
    <mergeCell ref="AD54:AG54"/>
    <mergeCell ref="AH54:AK54"/>
    <mergeCell ref="AL54:AO54"/>
    <mergeCell ref="A55:B55"/>
    <mergeCell ref="C55:Q55"/>
    <mergeCell ref="R55:T55"/>
    <mergeCell ref="U55:V55"/>
    <mergeCell ref="W55:Y55"/>
    <mergeCell ref="Z55:AC55"/>
    <mergeCell ref="AD55:AG55"/>
    <mergeCell ref="A54:B54"/>
    <mergeCell ref="C54:Q54"/>
    <mergeCell ref="R54:T54"/>
    <mergeCell ref="U54:V54"/>
    <mergeCell ref="W54:Y54"/>
    <mergeCell ref="Z54:AC54"/>
    <mergeCell ref="AH55:AK55"/>
    <mergeCell ref="AL55:AO55"/>
    <mergeCell ref="AH107:AK107"/>
    <mergeCell ref="AL107:AO107"/>
    <mergeCell ref="A76:B76"/>
    <mergeCell ref="C76:Q76"/>
    <mergeCell ref="R76:T76"/>
    <mergeCell ref="U76:V76"/>
    <mergeCell ref="W76:Y76"/>
    <mergeCell ref="Z76:AC76"/>
    <mergeCell ref="A78:B78"/>
    <mergeCell ref="C78:Q78"/>
    <mergeCell ref="R78:T78"/>
    <mergeCell ref="U78:V78"/>
    <mergeCell ref="W78:Y78"/>
    <mergeCell ref="Z78:AC78"/>
    <mergeCell ref="AD78:AG78"/>
    <mergeCell ref="AH78:AK78"/>
    <mergeCell ref="AL78:AO78"/>
    <mergeCell ref="A77:B77"/>
    <mergeCell ref="C77:Q77"/>
    <mergeCell ref="R77:T77"/>
    <mergeCell ref="U77:V77"/>
    <mergeCell ref="W77:Y77"/>
    <mergeCell ref="Z77:AC77"/>
    <mergeCell ref="AD77:AG77"/>
    <mergeCell ref="R103:T103"/>
    <mergeCell ref="U103:V103"/>
    <mergeCell ref="W103:Y103"/>
    <mergeCell ref="Z103:AC103"/>
    <mergeCell ref="AD103:AG103"/>
    <mergeCell ref="AH103:AK103"/>
    <mergeCell ref="AL103:AO103"/>
    <mergeCell ref="Z105:AC105"/>
    <mergeCell ref="A107:B107"/>
    <mergeCell ref="C107:Q107"/>
    <mergeCell ref="R107:T107"/>
    <mergeCell ref="U107:V107"/>
    <mergeCell ref="W107:Y107"/>
    <mergeCell ref="Z107:AC107"/>
    <mergeCell ref="AD107:AG107"/>
    <mergeCell ref="A79:B79"/>
    <mergeCell ref="C79:Q79"/>
    <mergeCell ref="R79:T79"/>
    <mergeCell ref="U79:V79"/>
    <mergeCell ref="W79:Y79"/>
    <mergeCell ref="Z79:AC79"/>
    <mergeCell ref="A80:B80"/>
    <mergeCell ref="C80:Q80"/>
    <mergeCell ref="R80:T80"/>
    <mergeCell ref="U80:V80"/>
    <mergeCell ref="W80:Y80"/>
    <mergeCell ref="Z80:AC80"/>
    <mergeCell ref="AD80:AG80"/>
    <mergeCell ref="R105:T105"/>
    <mergeCell ref="U105:V105"/>
    <mergeCell ref="W105:Y105"/>
    <mergeCell ref="AD105:AG105"/>
    <mergeCell ref="A106:B106"/>
    <mergeCell ref="A105:B105"/>
    <mergeCell ref="C106:Q106"/>
    <mergeCell ref="R97:T97"/>
    <mergeCell ref="U97:V97"/>
    <mergeCell ref="W97:Y97"/>
    <mergeCell ref="Z97:AC97"/>
    <mergeCell ref="AD97:AG97"/>
    <mergeCell ref="AL117:AO117"/>
    <mergeCell ref="AL109:AO111"/>
    <mergeCell ref="AH109:AK111"/>
    <mergeCell ref="AD109:AG111"/>
    <mergeCell ref="Z109:AC111"/>
    <mergeCell ref="W109:Y111"/>
    <mergeCell ref="U109:V111"/>
    <mergeCell ref="A115:B115"/>
    <mergeCell ref="C115:Q115"/>
    <mergeCell ref="R115:T115"/>
    <mergeCell ref="U115:V115"/>
    <mergeCell ref="W115:Y115"/>
    <mergeCell ref="Z115:AC115"/>
    <mergeCell ref="AD115:AG115"/>
    <mergeCell ref="AH115:AK115"/>
    <mergeCell ref="AL115:AO115"/>
    <mergeCell ref="AD113:AG113"/>
    <mergeCell ref="AH113:AK113"/>
    <mergeCell ref="AL113:AO113"/>
    <mergeCell ref="A114:B114"/>
    <mergeCell ref="C114:Q114"/>
    <mergeCell ref="R114:T114"/>
    <mergeCell ref="U114:V114"/>
    <mergeCell ref="W114:Y114"/>
    <mergeCell ref="A117:B117"/>
    <mergeCell ref="C117:Q117"/>
    <mergeCell ref="R117:T117"/>
    <mergeCell ref="U117:V117"/>
    <mergeCell ref="W117:Y117"/>
    <mergeCell ref="Z117:AC117"/>
    <mergeCell ref="AD117:AG117"/>
    <mergeCell ref="A108:B108"/>
    <mergeCell ref="AH117:AK117"/>
    <mergeCell ref="Z114:AC114"/>
    <mergeCell ref="AD114:AG114"/>
    <mergeCell ref="A113:B113"/>
    <mergeCell ref="C113:Q113"/>
    <mergeCell ref="R113:T113"/>
    <mergeCell ref="U113:V113"/>
    <mergeCell ref="W113:Y113"/>
    <mergeCell ref="Z113:AC113"/>
    <mergeCell ref="AH114:AK114"/>
    <mergeCell ref="R109:T111"/>
    <mergeCell ref="C109:Q111"/>
    <mergeCell ref="A109:B111"/>
    <mergeCell ref="C108:Q108"/>
    <mergeCell ref="R108:T108"/>
    <mergeCell ref="U108:V108"/>
    <mergeCell ref="W108:Y108"/>
    <mergeCell ref="Z108:AC108"/>
    <mergeCell ref="AD108:AG108"/>
    <mergeCell ref="AH108:AK108"/>
    <mergeCell ref="A121:B121"/>
    <mergeCell ref="C121:Q121"/>
    <mergeCell ref="R121:T121"/>
    <mergeCell ref="U121:V121"/>
    <mergeCell ref="W121:Y121"/>
    <mergeCell ref="Z121:AC121"/>
    <mergeCell ref="AD121:AG121"/>
    <mergeCell ref="AH121:AK121"/>
    <mergeCell ref="AL121:AO121"/>
    <mergeCell ref="AL118:AO120"/>
    <mergeCell ref="AH118:AK120"/>
    <mergeCell ref="AD118:AG120"/>
    <mergeCell ref="Z118:AC120"/>
    <mergeCell ref="W118:Y120"/>
    <mergeCell ref="U118:V120"/>
    <mergeCell ref="R118:T120"/>
    <mergeCell ref="C118:Q120"/>
    <mergeCell ref="A118:B120"/>
    <mergeCell ref="A126:B126"/>
    <mergeCell ref="C126:Q126"/>
    <mergeCell ref="R126:T126"/>
    <mergeCell ref="U126:V126"/>
    <mergeCell ref="W126:Y126"/>
    <mergeCell ref="Z126:AC126"/>
    <mergeCell ref="AD126:AG126"/>
    <mergeCell ref="AH126:AK126"/>
    <mergeCell ref="AL126:AO126"/>
    <mergeCell ref="AD123:AG123"/>
    <mergeCell ref="AH123:AK123"/>
    <mergeCell ref="AL123:AO123"/>
    <mergeCell ref="A124:B124"/>
    <mergeCell ref="C124:Q124"/>
    <mergeCell ref="R124:T124"/>
    <mergeCell ref="U124:V124"/>
    <mergeCell ref="W124:Y124"/>
    <mergeCell ref="Z124:AC124"/>
    <mergeCell ref="AD124:AG124"/>
    <mergeCell ref="A123:B123"/>
    <mergeCell ref="C123:Q123"/>
    <mergeCell ref="R123:T123"/>
    <mergeCell ref="U123:V123"/>
    <mergeCell ref="W123:Y123"/>
    <mergeCell ref="Z123:AC123"/>
    <mergeCell ref="AH124:AK124"/>
    <mergeCell ref="AL124:AO124"/>
    <mergeCell ref="A127:B127"/>
    <mergeCell ref="R127:T127"/>
    <mergeCell ref="AL128:AO130"/>
    <mergeCell ref="AH128:AK130"/>
    <mergeCell ref="AD128:AG130"/>
    <mergeCell ref="Z128:AC130"/>
    <mergeCell ref="W128:Y130"/>
    <mergeCell ref="U128:V130"/>
    <mergeCell ref="R128:T130"/>
    <mergeCell ref="C128:Q130"/>
    <mergeCell ref="A128:B130"/>
    <mergeCell ref="C127:Q127"/>
    <mergeCell ref="U127:V127"/>
    <mergeCell ref="W127:Y127"/>
    <mergeCell ref="Z127:AC127"/>
    <mergeCell ref="AD127:AG127"/>
    <mergeCell ref="AH127:AK127"/>
    <mergeCell ref="AL127:AO127"/>
    <mergeCell ref="A133:B133"/>
    <mergeCell ref="C133:Q133"/>
    <mergeCell ref="R133:T133"/>
    <mergeCell ref="U133:V133"/>
    <mergeCell ref="W133:Y133"/>
    <mergeCell ref="Z133:AC133"/>
    <mergeCell ref="AD133:AG133"/>
    <mergeCell ref="AH133:AK133"/>
    <mergeCell ref="AL133:AO133"/>
    <mergeCell ref="AD131:AG131"/>
    <mergeCell ref="AH131:AK131"/>
    <mergeCell ref="AL131:AO131"/>
    <mergeCell ref="A132:B132"/>
    <mergeCell ref="C132:Q132"/>
    <mergeCell ref="R132:T132"/>
    <mergeCell ref="U132:V132"/>
    <mergeCell ref="W132:Y132"/>
    <mergeCell ref="Z132:AC132"/>
    <mergeCell ref="AD132:AG132"/>
    <mergeCell ref="A131:B131"/>
    <mergeCell ref="C131:Q131"/>
    <mergeCell ref="R131:T131"/>
    <mergeCell ref="U131:V131"/>
    <mergeCell ref="W131:Y131"/>
    <mergeCell ref="Z131:AC131"/>
    <mergeCell ref="AH132:AK132"/>
    <mergeCell ref="AL132:AO132"/>
    <mergeCell ref="Z138:AC138"/>
    <mergeCell ref="AD138:AG138"/>
    <mergeCell ref="AH138:AK138"/>
    <mergeCell ref="AL138:AO138"/>
    <mergeCell ref="AD136:AG136"/>
    <mergeCell ref="AH136:AK136"/>
    <mergeCell ref="AL136:AO136"/>
    <mergeCell ref="A136:B136"/>
    <mergeCell ref="C136:Q136"/>
    <mergeCell ref="R136:T136"/>
    <mergeCell ref="U136:V136"/>
    <mergeCell ref="W136:Y136"/>
    <mergeCell ref="Z136:AC136"/>
    <mergeCell ref="A134:B134"/>
    <mergeCell ref="C134:Q134"/>
    <mergeCell ref="R134:T134"/>
    <mergeCell ref="U134:V134"/>
    <mergeCell ref="W134:Y134"/>
    <mergeCell ref="Z134:AC134"/>
    <mergeCell ref="AD134:AG134"/>
    <mergeCell ref="AH134:AK134"/>
    <mergeCell ref="AL134:AO134"/>
    <mergeCell ref="A57:B57"/>
    <mergeCell ref="C57:Q57"/>
    <mergeCell ref="R57:T57"/>
    <mergeCell ref="U57:V57"/>
    <mergeCell ref="W57:Y57"/>
    <mergeCell ref="Z57:AC57"/>
    <mergeCell ref="AD57:AG57"/>
    <mergeCell ref="AH57:AK57"/>
    <mergeCell ref="AL57:AO57"/>
    <mergeCell ref="A143:T143"/>
    <mergeCell ref="U143:W143"/>
    <mergeCell ref="X143:Y143"/>
    <mergeCell ref="Z143:AF143"/>
    <mergeCell ref="AG143:AJ143"/>
    <mergeCell ref="AK143:AO143"/>
    <mergeCell ref="A142:T142"/>
    <mergeCell ref="U142:W142"/>
    <mergeCell ref="X142:Y142"/>
    <mergeCell ref="Z142:AF142"/>
    <mergeCell ref="AG142:AJ142"/>
    <mergeCell ref="AK142:AO142"/>
    <mergeCell ref="U140:W140"/>
    <mergeCell ref="Z140:AF140"/>
    <mergeCell ref="AG140:AJ140"/>
    <mergeCell ref="AK140:AO140"/>
    <mergeCell ref="A141:T141"/>
    <mergeCell ref="U141:W141"/>
    <mergeCell ref="X141:Y141"/>
    <mergeCell ref="Z141:AF141"/>
    <mergeCell ref="AG141:AJ141"/>
    <mergeCell ref="AK141:AO141"/>
    <mergeCell ref="A138:Y138"/>
    <mergeCell ref="A59:B59"/>
    <mergeCell ref="C59:Q59"/>
    <mergeCell ref="R59:T59"/>
    <mergeCell ref="U59:V59"/>
    <mergeCell ref="W59:Y59"/>
    <mergeCell ref="Z59:AC59"/>
    <mergeCell ref="AD59:AG59"/>
    <mergeCell ref="AH59:AK59"/>
    <mergeCell ref="AL59:AO59"/>
    <mergeCell ref="A58:B58"/>
    <mergeCell ref="C58:Q58"/>
    <mergeCell ref="R58:T58"/>
    <mergeCell ref="U58:V58"/>
    <mergeCell ref="W58:Y58"/>
    <mergeCell ref="Z58:AC58"/>
    <mergeCell ref="AD58:AG58"/>
    <mergeCell ref="AH58:AK58"/>
    <mergeCell ref="AL58:AO58"/>
    <mergeCell ref="A61:B61"/>
    <mergeCell ref="C61:Q61"/>
    <mergeCell ref="R61:T61"/>
    <mergeCell ref="U61:V61"/>
    <mergeCell ref="W61:Y61"/>
    <mergeCell ref="Z61:AC61"/>
    <mergeCell ref="AD61:AG61"/>
    <mergeCell ref="AH61:AK61"/>
    <mergeCell ref="AL61:AO61"/>
    <mergeCell ref="A60:B60"/>
    <mergeCell ref="C60:Q60"/>
    <mergeCell ref="R60:T60"/>
    <mergeCell ref="U60:V60"/>
    <mergeCell ref="W60:Y60"/>
    <mergeCell ref="Z60:AC60"/>
    <mergeCell ref="AD60:AG60"/>
    <mergeCell ref="AH60:AK60"/>
    <mergeCell ref="AL60:AO60"/>
    <mergeCell ref="A63:B63"/>
    <mergeCell ref="C63:Q63"/>
    <mergeCell ref="R63:T63"/>
    <mergeCell ref="U63:V63"/>
    <mergeCell ref="W63:Y63"/>
    <mergeCell ref="Z63:AC63"/>
    <mergeCell ref="AD63:AG63"/>
    <mergeCell ref="AH63:AK63"/>
    <mergeCell ref="AL63:AO63"/>
    <mergeCell ref="A62:B62"/>
    <mergeCell ref="C62:Q62"/>
    <mergeCell ref="R62:T62"/>
    <mergeCell ref="U62:V62"/>
    <mergeCell ref="W62:Y62"/>
    <mergeCell ref="Z62:AC62"/>
    <mergeCell ref="AD62:AG62"/>
    <mergeCell ref="AH62:AK62"/>
    <mergeCell ref="AL62:AO62"/>
    <mergeCell ref="U68:V68"/>
    <mergeCell ref="W68:Y68"/>
    <mergeCell ref="Z68:AC68"/>
    <mergeCell ref="AH68:AK68"/>
    <mergeCell ref="A65:B65"/>
    <mergeCell ref="C65:Q65"/>
    <mergeCell ref="R65:T65"/>
    <mergeCell ref="U65:V65"/>
    <mergeCell ref="W65:Y65"/>
    <mergeCell ref="Z65:AC65"/>
    <mergeCell ref="AD65:AG65"/>
    <mergeCell ref="AH65:AK65"/>
    <mergeCell ref="AL65:AO65"/>
    <mergeCell ref="A64:B64"/>
    <mergeCell ref="C64:Q64"/>
    <mergeCell ref="R64:T64"/>
    <mergeCell ref="U64:V64"/>
    <mergeCell ref="W64:Y64"/>
    <mergeCell ref="Z64:AC64"/>
    <mergeCell ref="AD64:AG64"/>
    <mergeCell ref="AH64:AK64"/>
    <mergeCell ref="AL64:AO64"/>
    <mergeCell ref="A71:B71"/>
    <mergeCell ref="C71:Q71"/>
    <mergeCell ref="R71:T71"/>
    <mergeCell ref="U71:V71"/>
    <mergeCell ref="W71:Y71"/>
    <mergeCell ref="Z71:AC71"/>
    <mergeCell ref="AD71:AG71"/>
    <mergeCell ref="AH71:AK71"/>
    <mergeCell ref="AL71:AO71"/>
    <mergeCell ref="A70:B70"/>
    <mergeCell ref="C70:Q70"/>
    <mergeCell ref="R70:T70"/>
    <mergeCell ref="U70:V70"/>
    <mergeCell ref="W70:Y70"/>
    <mergeCell ref="Z70:AC70"/>
    <mergeCell ref="AD70:AG70"/>
    <mergeCell ref="AH70:AK70"/>
    <mergeCell ref="AL70:AO70"/>
    <mergeCell ref="W74:Y74"/>
    <mergeCell ref="Z74:AC74"/>
    <mergeCell ref="AD74:AG74"/>
    <mergeCell ref="AH74:AK74"/>
    <mergeCell ref="AL74:AO74"/>
    <mergeCell ref="A73:B73"/>
    <mergeCell ref="C73:Q73"/>
    <mergeCell ref="R73:T73"/>
    <mergeCell ref="U73:V73"/>
    <mergeCell ref="W73:Y73"/>
    <mergeCell ref="Z73:AC73"/>
    <mergeCell ref="AD73:AG73"/>
    <mergeCell ref="AH73:AK73"/>
    <mergeCell ref="A72:B72"/>
    <mergeCell ref="C72:Q72"/>
    <mergeCell ref="R72:T72"/>
    <mergeCell ref="U72:V72"/>
    <mergeCell ref="W72:Y72"/>
    <mergeCell ref="Z72:AC72"/>
    <mergeCell ref="AD72:AG72"/>
    <mergeCell ref="AH72:AK72"/>
    <mergeCell ref="AL72:AO72"/>
    <mergeCell ref="R106:T106"/>
    <mergeCell ref="U106:V106"/>
    <mergeCell ref="W106:Y106"/>
    <mergeCell ref="Z106:AC106"/>
    <mergeCell ref="AD106:AG106"/>
    <mergeCell ref="AH106:AK106"/>
    <mergeCell ref="AL106:AO106"/>
    <mergeCell ref="C105:Q105"/>
    <mergeCell ref="AD76:AG76"/>
    <mergeCell ref="AH76:AK76"/>
    <mergeCell ref="AL76:AO76"/>
    <mergeCell ref="AD79:AG79"/>
    <mergeCell ref="AH79:AK79"/>
    <mergeCell ref="AL79:AO79"/>
    <mergeCell ref="AH77:AK77"/>
    <mergeCell ref="AL77:AO77"/>
    <mergeCell ref="AH80:AK80"/>
    <mergeCell ref="AL80:AO80"/>
    <mergeCell ref="AH105:AK105"/>
    <mergeCell ref="AL105:AO105"/>
    <mergeCell ref="AH97:AK97"/>
    <mergeCell ref="AL97:AO97"/>
    <mergeCell ref="C98:Q98"/>
    <mergeCell ref="R98:T98"/>
    <mergeCell ref="U98:V98"/>
    <mergeCell ref="W98:Y98"/>
    <mergeCell ref="Z98:AC98"/>
    <mergeCell ref="AD98:AG98"/>
    <mergeCell ref="AH98:AK98"/>
    <mergeCell ref="AL98:AO98"/>
    <mergeCell ref="R99:T99"/>
    <mergeCell ref="U99:V99"/>
    <mergeCell ref="A8:B8"/>
    <mergeCell ref="C8:Q8"/>
    <mergeCell ref="R8:T8"/>
    <mergeCell ref="U8:V8"/>
    <mergeCell ref="W8:Y8"/>
    <mergeCell ref="Z8:AC8"/>
    <mergeCell ref="AD8:AG8"/>
    <mergeCell ref="AH8:AK8"/>
    <mergeCell ref="AL8:AO8"/>
    <mergeCell ref="A104:B104"/>
    <mergeCell ref="C104:Q104"/>
    <mergeCell ref="R104:T104"/>
    <mergeCell ref="U104:V104"/>
    <mergeCell ref="W104:Y104"/>
    <mergeCell ref="Z104:AC104"/>
    <mergeCell ref="AD104:AG104"/>
    <mergeCell ref="AH104:AK104"/>
    <mergeCell ref="AL104:AO104"/>
    <mergeCell ref="A75:B75"/>
    <mergeCell ref="C75:Q75"/>
    <mergeCell ref="R75:T75"/>
    <mergeCell ref="U75:V75"/>
    <mergeCell ref="W75:Y75"/>
    <mergeCell ref="Z75:AC75"/>
    <mergeCell ref="AD75:AG75"/>
    <mergeCell ref="AH75:AK75"/>
    <mergeCell ref="AL75:AO75"/>
    <mergeCell ref="AL73:AO73"/>
    <mergeCell ref="A74:B74"/>
    <mergeCell ref="C74:Q74"/>
    <mergeCell ref="R74:T74"/>
    <mergeCell ref="U74:V74"/>
    <mergeCell ref="A10:B10"/>
    <mergeCell ref="C10:Q10"/>
    <mergeCell ref="R10:T10"/>
    <mergeCell ref="U10:V10"/>
    <mergeCell ref="W10:Y10"/>
    <mergeCell ref="Z10:AC10"/>
    <mergeCell ref="AD10:AG10"/>
    <mergeCell ref="AH10:AK10"/>
    <mergeCell ref="AL10:AO10"/>
    <mergeCell ref="A9:B9"/>
    <mergeCell ref="C9:Q9"/>
    <mergeCell ref="R9:T9"/>
    <mergeCell ref="U9:V9"/>
    <mergeCell ref="W9:Y9"/>
    <mergeCell ref="Z9:AC9"/>
    <mergeCell ref="AD9:AG9"/>
    <mergeCell ref="AH9:AK9"/>
    <mergeCell ref="AL9:AO9"/>
    <mergeCell ref="A12:B12"/>
    <mergeCell ref="C12:Q12"/>
    <mergeCell ref="R12:T12"/>
    <mergeCell ref="U12:V12"/>
    <mergeCell ref="W12:Y12"/>
    <mergeCell ref="Z12:AC12"/>
    <mergeCell ref="AD12:AG12"/>
    <mergeCell ref="AH12:AK12"/>
    <mergeCell ref="AL12:AO12"/>
    <mergeCell ref="A11:B11"/>
    <mergeCell ref="C11:Q11"/>
    <mergeCell ref="R11:T11"/>
    <mergeCell ref="U11:V11"/>
    <mergeCell ref="W11:Y11"/>
    <mergeCell ref="Z11:AC11"/>
    <mergeCell ref="AD11:AG11"/>
    <mergeCell ref="AH11:AK11"/>
    <mergeCell ref="AL11:AO11"/>
    <mergeCell ref="A14:B14"/>
    <mergeCell ref="C14:Q14"/>
    <mergeCell ref="R14:T14"/>
    <mergeCell ref="U14:V14"/>
    <mergeCell ref="W14:Y14"/>
    <mergeCell ref="Z14:AC14"/>
    <mergeCell ref="AD14:AG14"/>
    <mergeCell ref="AH14:AK14"/>
    <mergeCell ref="AL14:AO14"/>
    <mergeCell ref="A13:B13"/>
    <mergeCell ref="C13:Q13"/>
    <mergeCell ref="R13:T13"/>
    <mergeCell ref="U13:V13"/>
    <mergeCell ref="W13:Y13"/>
    <mergeCell ref="Z13:AC13"/>
    <mergeCell ref="AD13:AG13"/>
    <mergeCell ref="AH13:AK13"/>
    <mergeCell ref="AL13:AO13"/>
    <mergeCell ref="A16:B16"/>
    <mergeCell ref="C16:Q16"/>
    <mergeCell ref="R16:T16"/>
    <mergeCell ref="U16:V16"/>
    <mergeCell ref="W16:Y16"/>
    <mergeCell ref="Z16:AC16"/>
    <mergeCell ref="AD16:AG16"/>
    <mergeCell ref="AH16:AK16"/>
    <mergeCell ref="AL16:AO16"/>
    <mergeCell ref="A15:B15"/>
    <mergeCell ref="C15:Q15"/>
    <mergeCell ref="R15:T15"/>
    <mergeCell ref="U15:V15"/>
    <mergeCell ref="W15:Y15"/>
    <mergeCell ref="Z15:AC15"/>
    <mergeCell ref="AD15:AG15"/>
    <mergeCell ref="AH15:AK15"/>
    <mergeCell ref="AL15:AO15"/>
    <mergeCell ref="A18:B18"/>
    <mergeCell ref="C18:Q18"/>
    <mergeCell ref="R18:T18"/>
    <mergeCell ref="U18:V18"/>
    <mergeCell ref="W18:Y18"/>
    <mergeCell ref="Z18:AC18"/>
    <mergeCell ref="AD18:AG18"/>
    <mergeCell ref="AH18:AK18"/>
    <mergeCell ref="AL18:AO18"/>
    <mergeCell ref="A17:B17"/>
    <mergeCell ref="C17:Q17"/>
    <mergeCell ref="R17:T17"/>
    <mergeCell ref="U17:V17"/>
    <mergeCell ref="W17:Y17"/>
    <mergeCell ref="Z17:AC17"/>
    <mergeCell ref="AD17:AG17"/>
    <mergeCell ref="AH17:AK17"/>
    <mergeCell ref="AL17:AO17"/>
    <mergeCell ref="A20:B20"/>
    <mergeCell ref="C20:Q20"/>
    <mergeCell ref="R20:T20"/>
    <mergeCell ref="U20:V20"/>
    <mergeCell ref="W20:Y20"/>
    <mergeCell ref="Z20:AC20"/>
    <mergeCell ref="AD20:AG20"/>
    <mergeCell ref="AH20:AK20"/>
    <mergeCell ref="AL20:AO20"/>
    <mergeCell ref="A19:B19"/>
    <mergeCell ref="C19:Q19"/>
    <mergeCell ref="R19:T19"/>
    <mergeCell ref="U19:V19"/>
    <mergeCell ref="W19:Y19"/>
    <mergeCell ref="Z19:AC19"/>
    <mergeCell ref="AD19:AG19"/>
    <mergeCell ref="AH19:AK19"/>
    <mergeCell ref="AL19:AO19"/>
    <mergeCell ref="A22:B22"/>
    <mergeCell ref="C22:Q22"/>
    <mergeCell ref="R22:T22"/>
    <mergeCell ref="U22:V22"/>
    <mergeCell ref="W22:Y22"/>
    <mergeCell ref="Z22:AC22"/>
    <mergeCell ref="AD22:AG22"/>
    <mergeCell ref="AH22:AK22"/>
    <mergeCell ref="AL22:AO22"/>
    <mergeCell ref="A21:B21"/>
    <mergeCell ref="C21:Q21"/>
    <mergeCell ref="R21:T21"/>
    <mergeCell ref="U21:V21"/>
    <mergeCell ref="W21:Y21"/>
    <mergeCell ref="Z21:AC21"/>
    <mergeCell ref="AD21:AG21"/>
    <mergeCell ref="AH21:AK21"/>
    <mergeCell ref="AL21:AO21"/>
    <mergeCell ref="A24:B24"/>
    <mergeCell ref="C24:Q24"/>
    <mergeCell ref="R24:T24"/>
    <mergeCell ref="U24:V24"/>
    <mergeCell ref="W24:Y24"/>
    <mergeCell ref="Z24:AC24"/>
    <mergeCell ref="AD24:AG24"/>
    <mergeCell ref="AH24:AK24"/>
    <mergeCell ref="AL24:AO24"/>
    <mergeCell ref="A23:B23"/>
    <mergeCell ref="C23:Q23"/>
    <mergeCell ref="R23:T23"/>
    <mergeCell ref="U23:V23"/>
    <mergeCell ref="W23:Y23"/>
    <mergeCell ref="Z23:AC23"/>
    <mergeCell ref="AD23:AG23"/>
    <mergeCell ref="AH23:AK23"/>
    <mergeCell ref="AL23:AO23"/>
    <mergeCell ref="A26:B26"/>
    <mergeCell ref="C26:Q26"/>
    <mergeCell ref="R26:T26"/>
    <mergeCell ref="U26:V26"/>
    <mergeCell ref="W26:Y26"/>
    <mergeCell ref="Z26:AC26"/>
    <mergeCell ref="AD26:AG26"/>
    <mergeCell ref="AH26:AK26"/>
    <mergeCell ref="AL26:AO26"/>
    <mergeCell ref="A25:B25"/>
    <mergeCell ref="C25:Q25"/>
    <mergeCell ref="R25:T25"/>
    <mergeCell ref="U25:V25"/>
    <mergeCell ref="W25:Y25"/>
    <mergeCell ref="Z25:AC25"/>
    <mergeCell ref="AD25:AG25"/>
    <mergeCell ref="AH25:AK25"/>
    <mergeCell ref="AL25:AO25"/>
    <mergeCell ref="A28:B28"/>
    <mergeCell ref="C28:Q28"/>
    <mergeCell ref="R28:T28"/>
    <mergeCell ref="U28:V28"/>
    <mergeCell ref="W28:Y28"/>
    <mergeCell ref="Z28:AC28"/>
    <mergeCell ref="AD28:AG28"/>
    <mergeCell ref="AH28:AK28"/>
    <mergeCell ref="AL28:AO28"/>
    <mergeCell ref="A27:B27"/>
    <mergeCell ref="C27:Q27"/>
    <mergeCell ref="R27:T27"/>
    <mergeCell ref="U27:V27"/>
    <mergeCell ref="W27:Y27"/>
    <mergeCell ref="Z27:AC27"/>
    <mergeCell ref="AD27:AG27"/>
    <mergeCell ref="AH27:AK27"/>
    <mergeCell ref="AL27:AO27"/>
    <mergeCell ref="A30:B30"/>
    <mergeCell ref="C30:Q30"/>
    <mergeCell ref="R30:T30"/>
    <mergeCell ref="U30:V30"/>
    <mergeCell ref="W30:Y30"/>
    <mergeCell ref="Z30:AC30"/>
    <mergeCell ref="AD30:AG30"/>
    <mergeCell ref="AH30:AK30"/>
    <mergeCell ref="AL30:AO30"/>
    <mergeCell ref="A29:B29"/>
    <mergeCell ref="C29:Q29"/>
    <mergeCell ref="R29:T29"/>
    <mergeCell ref="U29:V29"/>
    <mergeCell ref="W29:Y29"/>
    <mergeCell ref="Z29:AC29"/>
    <mergeCell ref="AD29:AG29"/>
    <mergeCell ref="AH29:AK29"/>
    <mergeCell ref="AL29:AO29"/>
    <mergeCell ref="A32:B32"/>
    <mergeCell ref="C32:Q32"/>
    <mergeCell ref="R32:T32"/>
    <mergeCell ref="U32:V32"/>
    <mergeCell ref="W32:Y32"/>
    <mergeCell ref="Z32:AC32"/>
    <mergeCell ref="AD32:AG32"/>
    <mergeCell ref="AH32:AK32"/>
    <mergeCell ref="AL32:AO32"/>
    <mergeCell ref="A31:B31"/>
    <mergeCell ref="C31:Q31"/>
    <mergeCell ref="R31:T31"/>
    <mergeCell ref="U31:V31"/>
    <mergeCell ref="W31:Y31"/>
    <mergeCell ref="Z31:AC31"/>
    <mergeCell ref="AD31:AG31"/>
    <mergeCell ref="AH31:AK31"/>
    <mergeCell ref="AL31:AO31"/>
    <mergeCell ref="A34:B34"/>
    <mergeCell ref="C34:Q34"/>
    <mergeCell ref="R34:T34"/>
    <mergeCell ref="U34:V34"/>
    <mergeCell ref="W34:Y34"/>
    <mergeCell ref="Z34:AC34"/>
    <mergeCell ref="AD34:AG34"/>
    <mergeCell ref="AH34:AK34"/>
    <mergeCell ref="AL34:AO34"/>
    <mergeCell ref="A33:B33"/>
    <mergeCell ref="C33:Q33"/>
    <mergeCell ref="R33:T33"/>
    <mergeCell ref="U33:V33"/>
    <mergeCell ref="W33:Y33"/>
    <mergeCell ref="Z33:AC33"/>
    <mergeCell ref="AD33:AG33"/>
    <mergeCell ref="AH33:AK33"/>
    <mergeCell ref="AL33:AO33"/>
    <mergeCell ref="A36:B36"/>
    <mergeCell ref="C36:Q36"/>
    <mergeCell ref="R36:T36"/>
    <mergeCell ref="U36:V36"/>
    <mergeCell ref="W36:Y36"/>
    <mergeCell ref="Z36:AC36"/>
    <mergeCell ref="AD36:AG36"/>
    <mergeCell ref="AH36:AK36"/>
    <mergeCell ref="AL36:AO36"/>
    <mergeCell ref="A35:B35"/>
    <mergeCell ref="C35:Q35"/>
    <mergeCell ref="R35:T35"/>
    <mergeCell ref="U35:V35"/>
    <mergeCell ref="W35:Y35"/>
    <mergeCell ref="Z35:AC35"/>
    <mergeCell ref="AD35:AG35"/>
    <mergeCell ref="AH35:AK35"/>
    <mergeCell ref="AL35:AO35"/>
    <mergeCell ref="A38:B38"/>
    <mergeCell ref="C38:Q38"/>
    <mergeCell ref="R38:T38"/>
    <mergeCell ref="U38:V38"/>
    <mergeCell ref="W38:Y38"/>
    <mergeCell ref="Z38:AC38"/>
    <mergeCell ref="AD38:AG38"/>
    <mergeCell ref="AH38:AK38"/>
    <mergeCell ref="AL38:AO38"/>
    <mergeCell ref="A37:B37"/>
    <mergeCell ref="C37:Q37"/>
    <mergeCell ref="R37:T37"/>
    <mergeCell ref="U37:V37"/>
    <mergeCell ref="W37:Y37"/>
    <mergeCell ref="Z37:AC37"/>
    <mergeCell ref="AD37:AG37"/>
    <mergeCell ref="AH37:AK37"/>
    <mergeCell ref="AL37:AO37"/>
    <mergeCell ref="A40:B40"/>
    <mergeCell ref="C40:Q40"/>
    <mergeCell ref="R40:T40"/>
    <mergeCell ref="U40:V40"/>
    <mergeCell ref="W40:Y40"/>
    <mergeCell ref="Z40:AC40"/>
    <mergeCell ref="AD40:AG40"/>
    <mergeCell ref="AH40:AK40"/>
    <mergeCell ref="AL40:AO40"/>
    <mergeCell ref="A39:B39"/>
    <mergeCell ref="C39:Q39"/>
    <mergeCell ref="R39:T39"/>
    <mergeCell ref="U39:V39"/>
    <mergeCell ref="W39:Y39"/>
    <mergeCell ref="Z39:AC39"/>
    <mergeCell ref="AD39:AG39"/>
    <mergeCell ref="AH39:AK39"/>
    <mergeCell ref="AL39:AO39"/>
    <mergeCell ref="A42:B42"/>
    <mergeCell ref="C42:Q42"/>
    <mergeCell ref="R42:T42"/>
    <mergeCell ref="U42:V42"/>
    <mergeCell ref="W42:Y42"/>
    <mergeCell ref="Z42:AC42"/>
    <mergeCell ref="AD42:AG42"/>
    <mergeCell ref="AH42:AK42"/>
    <mergeCell ref="AL42:AO42"/>
    <mergeCell ref="A41:B41"/>
    <mergeCell ref="C41:Q41"/>
    <mergeCell ref="R41:T41"/>
    <mergeCell ref="U41:V41"/>
    <mergeCell ref="W41:Y41"/>
    <mergeCell ref="Z41:AC41"/>
    <mergeCell ref="AD41:AG41"/>
    <mergeCell ref="AH41:AK41"/>
    <mergeCell ref="AL41:AO41"/>
    <mergeCell ref="A44:B44"/>
    <mergeCell ref="C44:Q44"/>
    <mergeCell ref="R44:T44"/>
    <mergeCell ref="U44:V44"/>
    <mergeCell ref="W44:Y44"/>
    <mergeCell ref="Z44:AC44"/>
    <mergeCell ref="AD44:AG44"/>
    <mergeCell ref="AH44:AK44"/>
    <mergeCell ref="AL44:AO44"/>
    <mergeCell ref="A43:B43"/>
    <mergeCell ref="C43:Q43"/>
    <mergeCell ref="R43:T43"/>
    <mergeCell ref="U43:V43"/>
    <mergeCell ref="W43:Y43"/>
    <mergeCell ref="Z43:AC43"/>
    <mergeCell ref="AD43:AG43"/>
    <mergeCell ref="AH43:AK43"/>
    <mergeCell ref="AL43:AO43"/>
    <mergeCell ref="A46:B46"/>
    <mergeCell ref="C46:Q46"/>
    <mergeCell ref="R46:T46"/>
    <mergeCell ref="U46:V46"/>
    <mergeCell ref="W46:Y46"/>
    <mergeCell ref="Z46:AC46"/>
    <mergeCell ref="AD46:AG46"/>
    <mergeCell ref="AH46:AK46"/>
    <mergeCell ref="AL46:AO46"/>
    <mergeCell ref="A45:B45"/>
    <mergeCell ref="C45:Q45"/>
    <mergeCell ref="R45:T45"/>
    <mergeCell ref="U45:V45"/>
    <mergeCell ref="W45:Y45"/>
    <mergeCell ref="Z45:AC45"/>
    <mergeCell ref="AD45:AG45"/>
    <mergeCell ref="AH45:AK45"/>
    <mergeCell ref="AL45:AO45"/>
    <mergeCell ref="A48:B48"/>
    <mergeCell ref="C48:Q48"/>
    <mergeCell ref="R48:T48"/>
    <mergeCell ref="U48:V48"/>
    <mergeCell ref="W48:Y48"/>
    <mergeCell ref="Z48:AC48"/>
    <mergeCell ref="AD48:AG48"/>
    <mergeCell ref="AH48:AK48"/>
    <mergeCell ref="AL48:AO48"/>
    <mergeCell ref="A47:B47"/>
    <mergeCell ref="C47:Q47"/>
    <mergeCell ref="R47:T47"/>
    <mergeCell ref="U47:V47"/>
    <mergeCell ref="W47:Y47"/>
    <mergeCell ref="Z47:AC47"/>
    <mergeCell ref="AD47:AG47"/>
    <mergeCell ref="AH47:AK47"/>
    <mergeCell ref="AL47:AO47"/>
    <mergeCell ref="A50:B50"/>
    <mergeCell ref="C50:Q50"/>
    <mergeCell ref="R50:T50"/>
    <mergeCell ref="U50:V50"/>
    <mergeCell ref="W50:Y50"/>
    <mergeCell ref="Z50:AC50"/>
    <mergeCell ref="AD50:AG50"/>
    <mergeCell ref="AH50:AK50"/>
    <mergeCell ref="AL50:AO50"/>
    <mergeCell ref="A49:B49"/>
    <mergeCell ref="C49:Q49"/>
    <mergeCell ref="R49:T49"/>
    <mergeCell ref="U49:V49"/>
    <mergeCell ref="W49:Y49"/>
    <mergeCell ref="Z49:AC49"/>
    <mergeCell ref="AD49:AG49"/>
    <mergeCell ref="AH49:AK49"/>
    <mergeCell ref="AL49:AO49"/>
    <mergeCell ref="A52:B52"/>
    <mergeCell ref="C52:Q52"/>
    <mergeCell ref="R52:T52"/>
    <mergeCell ref="U52:V52"/>
    <mergeCell ref="W52:Y52"/>
    <mergeCell ref="Z52:AC52"/>
    <mergeCell ref="AD52:AG52"/>
    <mergeCell ref="AH52:AK52"/>
    <mergeCell ref="AL52:AO52"/>
    <mergeCell ref="A51:B51"/>
    <mergeCell ref="C51:Q51"/>
    <mergeCell ref="R51:T51"/>
    <mergeCell ref="U51:V51"/>
    <mergeCell ref="W51:Y51"/>
    <mergeCell ref="Z51:AC51"/>
    <mergeCell ref="AD51:AG51"/>
    <mergeCell ref="AH51:AK51"/>
    <mergeCell ref="AL51:AO51"/>
    <mergeCell ref="A82:B82"/>
    <mergeCell ref="C82:Q82"/>
    <mergeCell ref="R82:T82"/>
    <mergeCell ref="U82:V82"/>
    <mergeCell ref="W82:Y82"/>
    <mergeCell ref="Z82:AC82"/>
    <mergeCell ref="AD82:AG82"/>
    <mergeCell ref="AH82:AK82"/>
    <mergeCell ref="AL82:AO82"/>
    <mergeCell ref="A81:B81"/>
    <mergeCell ref="C81:Q81"/>
    <mergeCell ref="R81:T81"/>
    <mergeCell ref="U81:V81"/>
    <mergeCell ref="W81:Y81"/>
    <mergeCell ref="Z81:AC81"/>
    <mergeCell ref="AD81:AG81"/>
    <mergeCell ref="AH81:AK81"/>
    <mergeCell ref="AL81:AO81"/>
    <mergeCell ref="A84:B84"/>
    <mergeCell ref="C84:Q84"/>
    <mergeCell ref="R84:T84"/>
    <mergeCell ref="U84:V84"/>
    <mergeCell ref="W84:Y84"/>
    <mergeCell ref="Z84:AC84"/>
    <mergeCell ref="AD84:AG84"/>
    <mergeCell ref="AH84:AK84"/>
    <mergeCell ref="AL84:AO84"/>
    <mergeCell ref="A83:B83"/>
    <mergeCell ref="C83:Q83"/>
    <mergeCell ref="R83:T83"/>
    <mergeCell ref="U83:V83"/>
    <mergeCell ref="W83:Y83"/>
    <mergeCell ref="Z83:AC83"/>
    <mergeCell ref="AD83:AG83"/>
    <mergeCell ref="AH83:AK83"/>
    <mergeCell ref="AL83:AO83"/>
    <mergeCell ref="A86:B86"/>
    <mergeCell ref="C86:Q86"/>
    <mergeCell ref="R86:T86"/>
    <mergeCell ref="U86:V86"/>
    <mergeCell ref="W86:Y86"/>
    <mergeCell ref="Z86:AC86"/>
    <mergeCell ref="AD86:AG86"/>
    <mergeCell ref="AH86:AK86"/>
    <mergeCell ref="AL86:AO86"/>
    <mergeCell ref="A85:B85"/>
    <mergeCell ref="C85:Q85"/>
    <mergeCell ref="R85:T85"/>
    <mergeCell ref="U85:V85"/>
    <mergeCell ref="W85:Y85"/>
    <mergeCell ref="Z85:AC85"/>
    <mergeCell ref="AD85:AG85"/>
    <mergeCell ref="AH85:AK85"/>
    <mergeCell ref="AL85:AO85"/>
    <mergeCell ref="A87:B87"/>
    <mergeCell ref="C87:Q87"/>
    <mergeCell ref="R87:T87"/>
    <mergeCell ref="U87:V87"/>
    <mergeCell ref="W87:Y87"/>
    <mergeCell ref="Z87:AC87"/>
    <mergeCell ref="AD87:AG87"/>
    <mergeCell ref="AH87:AK87"/>
    <mergeCell ref="AL87:AO87"/>
    <mergeCell ref="C96:Q96"/>
    <mergeCell ref="R96:T96"/>
    <mergeCell ref="U96:V96"/>
    <mergeCell ref="W96:Y96"/>
    <mergeCell ref="Z96:AC96"/>
    <mergeCell ref="AD96:AG96"/>
    <mergeCell ref="AH96:AK96"/>
    <mergeCell ref="AL96:AO96"/>
    <mergeCell ref="A95:B95"/>
    <mergeCell ref="C95:Q95"/>
    <mergeCell ref="R95:T95"/>
    <mergeCell ref="U95:V95"/>
    <mergeCell ref="W95:Y95"/>
    <mergeCell ref="Z95:AC95"/>
    <mergeCell ref="AD95:AG95"/>
    <mergeCell ref="AH95:AK95"/>
    <mergeCell ref="AL95:AO95"/>
    <mergeCell ref="A89:B89"/>
    <mergeCell ref="C89:Q89"/>
    <mergeCell ref="R89:T89"/>
    <mergeCell ref="U89:V89"/>
    <mergeCell ref="W89:Y89"/>
    <mergeCell ref="Z89:AC89"/>
    <mergeCell ref="AD89:AG89"/>
    <mergeCell ref="AH89:AK89"/>
    <mergeCell ref="AL89:AO89"/>
    <mergeCell ref="A88:B88"/>
    <mergeCell ref="C88:Q88"/>
    <mergeCell ref="R88:T88"/>
    <mergeCell ref="U88:V88"/>
    <mergeCell ref="W88:Y88"/>
    <mergeCell ref="Z88:AC88"/>
    <mergeCell ref="AD88:AG88"/>
    <mergeCell ref="AH88:AK88"/>
    <mergeCell ref="AL88:AO88"/>
    <mergeCell ref="A91:B91"/>
    <mergeCell ref="C91:Q91"/>
    <mergeCell ref="R91:T91"/>
    <mergeCell ref="U91:V91"/>
    <mergeCell ref="W91:Y91"/>
    <mergeCell ref="Z91:AC91"/>
    <mergeCell ref="AD91:AG91"/>
    <mergeCell ref="AH91:AK91"/>
    <mergeCell ref="AL91:AO91"/>
    <mergeCell ref="A90:B90"/>
    <mergeCell ref="C90:Q90"/>
    <mergeCell ref="R90:T90"/>
    <mergeCell ref="U90:V90"/>
    <mergeCell ref="W90:Y90"/>
    <mergeCell ref="Z90:AC90"/>
    <mergeCell ref="AD90:AG90"/>
    <mergeCell ref="AH90:AK90"/>
    <mergeCell ref="AL90:AO90"/>
    <mergeCell ref="U94:V94"/>
    <mergeCell ref="W94:Y94"/>
    <mergeCell ref="Z94:AC94"/>
    <mergeCell ref="AD94:AG94"/>
    <mergeCell ref="AH94:AK94"/>
    <mergeCell ref="AL94:AO94"/>
    <mergeCell ref="A93:B93"/>
    <mergeCell ref="C93:Q93"/>
    <mergeCell ref="R93:T93"/>
    <mergeCell ref="U93:V93"/>
    <mergeCell ref="W93:Y93"/>
    <mergeCell ref="Z93:AC93"/>
    <mergeCell ref="AD93:AG93"/>
    <mergeCell ref="AH93:AK93"/>
    <mergeCell ref="AL93:AO93"/>
    <mergeCell ref="A92:B92"/>
    <mergeCell ref="C92:Q92"/>
    <mergeCell ref="R92:T92"/>
    <mergeCell ref="U92:V92"/>
    <mergeCell ref="W92:Y92"/>
    <mergeCell ref="Z92:AC92"/>
    <mergeCell ref="AD92:AG92"/>
    <mergeCell ref="AH92:AK92"/>
    <mergeCell ref="AL92:AO92"/>
    <mergeCell ref="A103:B103"/>
    <mergeCell ref="C103:Q103"/>
    <mergeCell ref="A102:B102"/>
    <mergeCell ref="C102:Q102"/>
    <mergeCell ref="A101:B101"/>
    <mergeCell ref="C101:Q101"/>
    <mergeCell ref="A100:B100"/>
    <mergeCell ref="C100:Q100"/>
    <mergeCell ref="A99:B99"/>
    <mergeCell ref="C99:Q99"/>
    <mergeCell ref="A98:B98"/>
    <mergeCell ref="C97:Q97"/>
    <mergeCell ref="A97:B97"/>
    <mergeCell ref="A96:B96"/>
    <mergeCell ref="A94:B94"/>
    <mergeCell ref="C94:Q94"/>
    <mergeCell ref="R94:T94"/>
    <mergeCell ref="R102:T102"/>
    <mergeCell ref="AD69:AG69"/>
    <mergeCell ref="AL69:AO69"/>
    <mergeCell ref="AD68:AG68"/>
    <mergeCell ref="AL68:AO68"/>
    <mergeCell ref="A67:B67"/>
    <mergeCell ref="C67:Q67"/>
    <mergeCell ref="R67:T67"/>
    <mergeCell ref="U67:V67"/>
    <mergeCell ref="W67:Y67"/>
    <mergeCell ref="Z67:AC67"/>
    <mergeCell ref="AD67:AG67"/>
    <mergeCell ref="AH67:AK67"/>
    <mergeCell ref="AL67:AO67"/>
    <mergeCell ref="A66:B66"/>
    <mergeCell ref="C66:Q66"/>
    <mergeCell ref="R66:T66"/>
    <mergeCell ref="U66:V66"/>
    <mergeCell ref="W66:Y66"/>
    <mergeCell ref="Z66:AC66"/>
    <mergeCell ref="AD66:AG66"/>
    <mergeCell ref="AH66:AK66"/>
    <mergeCell ref="AL66:AO66"/>
    <mergeCell ref="A69:B69"/>
    <mergeCell ref="C69:Q69"/>
    <mergeCell ref="R69:T69"/>
    <mergeCell ref="U69:V69"/>
    <mergeCell ref="W69:Y69"/>
    <mergeCell ref="Z69:AC69"/>
    <mergeCell ref="AH69:AK69"/>
    <mergeCell ref="A68:B68"/>
    <mergeCell ref="C68:Q68"/>
    <mergeCell ref="R68:T68"/>
  </mergeCells>
  <conditionalFormatting sqref="A296">
    <cfRule type="containsText" priority="1" dxfId="0" operator="containsText" text="CHYBA. Doplň Buňku G15 v záložce Doplň">
      <formula>NOT(ISERROR(SEARCH("CHYBA. Doplň Buňku G15 v záložce Doplň",A296)))</formula>
    </cfRule>
  </conditionalFormatting>
  <dataValidations count="2" disablePrompts="1">
    <dataValidation errorStyle="warning" allowBlank="1" showInputMessage="1" error="Are you sure? " sqref="B302:B304 B308 A299:A308 B305:AE305 A310:AE316"/>
    <dataValidation errorStyle="warning" allowBlank="1" showInputMessage="1" showErrorMessage="1" error="Are you sure? " sqref="A309:AE309 A296:AE298"/>
  </dataValidations>
  <printOptions/>
  <pageMargins left="0.21875" right="0.7604166666666666" top="0.984251968503937" bottom="0.984251968503937" header="0.31496062992125984" footer="0.31496062992125984"/>
  <pageSetup horizontalDpi="600" verticalDpi="600" orientation="landscape" paperSize="9" r:id="rId1"/>
  <headerFooter differentFirst="1">
    <oddHeader>&amp;L&amp;"-,Obyčejné"&amp;10&amp;K00-033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stavt</dc:creator>
  <cp:keywords/>
  <dc:description/>
  <cp:lastModifiedBy>Miroslav Winkler</cp:lastModifiedBy>
  <cp:lastPrinted>2023-12-15T09:13:49Z</cp:lastPrinted>
  <dcterms:created xsi:type="dcterms:W3CDTF">2022-04-28T07:59:58Z</dcterms:created>
  <dcterms:modified xsi:type="dcterms:W3CDTF">2024-05-17T10:02:11Z</dcterms:modified>
  <cp:category/>
  <cp:version/>
  <cp:contentType/>
  <cp:contentStatus/>
</cp:coreProperties>
</file>