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Krycí list rozpočtu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<sst xmlns="http://schemas.openxmlformats.org/spreadsheetml/2006/main" count="119" uniqueCount="96">
  <si>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</si>
  <si>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</si>
  <si>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</si>
  <si>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</si>
  <si>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</si>
  <si>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</si>
  <si>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</si>
  <si>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</si>
  <si>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</si>
  <si>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</si>
  <si>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</si>
  <si>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</si>
  <si>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</si>
  <si>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</si>
  <si>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</si>
  <si>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</si>
  <si>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</si>
  <si>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</si>
  <si>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</si>
  <si>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</si>
  <si>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</si>
  <si>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</si>
  <si>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</si>
  <si>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</si>
  <si>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</si>
  <si>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</si>
  <si>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</si>
  <si>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</si>
  <si>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</si>
  <si>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</si>
  <si>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</si>
  <si>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</si>
  <si>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</si>
  <si>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</si>
  <si>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</si>
  <si>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</si>
  <si>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</si>
  <si>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</si>
  <si>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</si>
  <si>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</si>
  <si>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</si>
  <si>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</si>
  <si>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</si>
  <si>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</si>
  <si>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</si>
  <si>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</si>
  <si>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</si>
  <si>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</si>
  <si>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</si>
  <si>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</si>
  <si>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</si>
  <si>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</si>
  <si>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Zkrácený popis</t>
  </si>
  <si>
    <t>Doba výstavby:</t>
  </si>
  <si>
    <t>Č</t>
  </si>
  <si>
    <t>1</t>
  </si>
  <si>
    <t>2</t>
  </si>
  <si>
    <t>3</t>
  </si>
  <si>
    <t>4</t>
  </si>
  <si>
    <t>9</t>
  </si>
  <si>
    <t>Kód</t>
  </si>
  <si>
    <t>M.j.</t>
  </si>
  <si>
    <t>Množství</t>
  </si>
  <si>
    <t>Oprava sportovního povrchu atletického oválu - Letní stadion</t>
  </si>
  <si>
    <t>Místo plnění:</t>
  </si>
  <si>
    <t>Jednotková cena (Kč)</t>
  </si>
  <si>
    <t>Celkové náklady v Kč</t>
  </si>
  <si>
    <t>Cenová soustava</t>
  </si>
  <si>
    <t>57</t>
  </si>
  <si>
    <t>Kryty štěrkových a živičných pozemních komunikací a zpevněných ploch - sportovní povrchy</t>
  </si>
  <si>
    <t>R TUB 99016</t>
  </si>
  <si>
    <r>
      <t>m</t>
    </r>
    <r>
      <rPr>
        <vertAlign val="superscript"/>
        <sz val="10"/>
        <color indexed="62"/>
        <rFont val="Arial"/>
        <family val="2"/>
      </rPr>
      <t>2</t>
    </r>
  </si>
  <si>
    <t>Atletická dráha - ovál</t>
  </si>
  <si>
    <t>Skok o tyči</t>
  </si>
  <si>
    <t>Sektor skoku do dálky</t>
  </si>
  <si>
    <t>Sektor technických disciplín - výseč oválu</t>
  </si>
  <si>
    <r>
      <t>m</t>
    </r>
    <r>
      <rPr>
        <i/>
        <vertAlign val="superscript"/>
        <sz val="10"/>
        <color indexed="62"/>
        <rFont val="Arial"/>
        <family val="2"/>
      </rPr>
      <t>2</t>
    </r>
  </si>
  <si>
    <t>RTS</t>
  </si>
  <si>
    <t>R TUB 99051</t>
  </si>
  <si>
    <t>Lajnování atletického oválu 8+8 drah dle pravidel IAAF vč. jednotlivých disciplín</t>
  </si>
  <si>
    <t>ks</t>
  </si>
  <si>
    <t>Ostatní konstrukce a práce, bourání</t>
  </si>
  <si>
    <t>938902122R00</t>
  </si>
  <si>
    <t>Čištění ploch sportovních konstrukcí tlakovou vodou</t>
  </si>
  <si>
    <t>R1</t>
  </si>
  <si>
    <t>Přípravné práce na podkladové vrstvě</t>
  </si>
  <si>
    <t>R TUB 99082</t>
  </si>
  <si>
    <t>Oprava spodní SBR gumové vrstvy (vyříznutí nesoudržného materiálu, likvidace odpadu, pokládka nové podkladové SBR vrstvy)    - odhad plochy</t>
  </si>
  <si>
    <t>Oprava sportoviště</t>
  </si>
  <si>
    <t>Letní stadion s tréninkovou halou a šatnovacím blokem, Mostecká 5886, 430 01 Chomutov</t>
  </si>
  <si>
    <t>Statutární město Chomutov</t>
  </si>
  <si>
    <t xml:space="preserve">Slepý stavební rozpočet </t>
  </si>
  <si>
    <t>Příloha č. 1</t>
  </si>
  <si>
    <t>R TUB 99015</t>
  </si>
  <si>
    <t>Oprava atletické dráhy "retoppingem typu SANDWICH" -  přebroušení stávajícího povrchu, penetrace, položení dvoukomponentní stěrky pro zaplnění pór ve stávajícím povrchu, zatmelení polyuretanovým tmelem s prohozeným granulátem.</t>
  </si>
  <si>
    <t>Oprava atletické dráhy "retoppingem typu SPRAY COAT" - přebroušení stávajícího povrchu, penetrace, strukturovaný nástřik ve 2 vrstvách ( tl. vrchní vrstvy 2-3 mm)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</si>
</sst>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indexed="62"/>
      <name val="Arial"/>
      <family val="2"/>
    </font>
    <font>
      <i/>
      <sz val="10"/>
      <color indexed="62"/>
      <name val="Arial"/>
      <family val="2"/>
    </font>
    <font>
      <i/>
      <vertAlign val="superscript"/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4" fillId="33" borderId="25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/>
      <protection/>
    </xf>
    <xf numFmtId="49" fontId="12" fillId="0" borderId="25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4" fontId="15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righ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righ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horizontal="right" vertical="center"/>
      <protection/>
    </xf>
    <xf numFmtId="4" fontId="12" fillId="13" borderId="30" xfId="0" applyNumberFormat="1" applyFont="1" applyFill="1" applyBorder="1" applyAlignment="1" applyProtection="1">
      <alignment horizontal="right" vertical="center"/>
      <protection/>
    </xf>
    <xf numFmtId="49" fontId="12" fillId="34" borderId="22" xfId="0" applyNumberFormat="1" applyFont="1" applyFill="1" applyBorder="1" applyAlignment="1" applyProtection="1">
      <alignment horizontal="left" vertical="center"/>
      <protection/>
    </xf>
    <xf numFmtId="49" fontId="12" fillId="34" borderId="30" xfId="0" applyNumberFormat="1" applyFont="1" applyFill="1" applyBorder="1" applyAlignment="1" applyProtection="1">
      <alignment horizontal="left" vertical="center"/>
      <protection/>
    </xf>
    <xf numFmtId="49" fontId="12" fillId="34" borderId="30" xfId="0" applyNumberFormat="1" applyFont="1" applyFill="1" applyBorder="1" applyAlignment="1" applyProtection="1">
      <alignment horizontal="left" vertical="center"/>
      <protection/>
    </xf>
    <xf numFmtId="49" fontId="12" fillId="34" borderId="30" xfId="0" applyNumberFormat="1" applyFont="1" applyFill="1" applyBorder="1" applyAlignment="1" applyProtection="1">
      <alignment horizontal="left" vertical="center" wrapText="1"/>
      <protection/>
    </xf>
    <xf numFmtId="4" fontId="12" fillId="34" borderId="30" xfId="0" applyNumberFormat="1" applyFont="1" applyFill="1" applyBorder="1" applyAlignment="1" applyProtection="1">
      <alignment horizontal="right" vertical="center"/>
      <protection/>
    </xf>
    <xf numFmtId="49" fontId="12" fillId="34" borderId="25" xfId="0" applyNumberFormat="1" applyFont="1" applyFill="1" applyBorder="1" applyAlignment="1" applyProtection="1">
      <alignment horizontal="righ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" fontId="12" fillId="13" borderId="10" xfId="0" applyNumberFormat="1" applyFont="1" applyFill="1" applyBorder="1" applyAlignment="1" applyProtection="1">
      <alignment horizontal="right" vertical="center"/>
      <protection/>
    </xf>
    <xf numFmtId="4" fontId="13" fillId="35" borderId="0" xfId="0" applyNumberFormat="1" applyFont="1" applyFill="1" applyBorder="1" applyAlignment="1" applyProtection="1">
      <alignment horizontal="center" vertical="center"/>
      <protection/>
    </xf>
    <xf numFmtId="4" fontId="17" fillId="34" borderId="30" xfId="0" applyNumberFormat="1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30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left" vertical="center" wrapText="1"/>
      <protection/>
    </xf>
    <xf numFmtId="0" fontId="13" fillId="35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7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 wrapText="1"/>
      <protection/>
    </xf>
    <xf numFmtId="4" fontId="15" fillId="0" borderId="3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3">
      <selection activeCell="L18" sqref="L1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ht="12.75">
      <c r="A1" t="s">
        <v>92</v>
      </c>
    </row>
    <row r="2" spans="1:9" ht="72.75" customHeight="1">
      <c r="A2" s="26"/>
      <c r="B2" s="1"/>
      <c r="C2" s="82" t="s">
        <v>17</v>
      </c>
      <c r="D2" s="83"/>
      <c r="E2" s="83"/>
      <c r="F2" s="83"/>
      <c r="G2" s="83"/>
      <c r="H2" s="83"/>
      <c r="I2" s="83"/>
    </row>
    <row r="3" spans="1:10" ht="12.75" customHeight="1">
      <c r="A3" s="84" t="s">
        <v>0</v>
      </c>
      <c r="B3" s="85"/>
      <c r="C3" s="88" t="s">
        <v>63</v>
      </c>
      <c r="D3" s="88"/>
      <c r="E3" s="90" t="s">
        <v>27</v>
      </c>
      <c r="F3" s="91" t="s">
        <v>90</v>
      </c>
      <c r="G3" s="85"/>
      <c r="H3" s="90" t="s">
        <v>47</v>
      </c>
      <c r="I3" s="92"/>
      <c r="J3" s="18"/>
    </row>
    <row r="4" spans="1:10" ht="12.75">
      <c r="A4" s="86"/>
      <c r="B4" s="87"/>
      <c r="C4" s="89"/>
      <c r="D4" s="89"/>
      <c r="E4" s="87"/>
      <c r="F4" s="87"/>
      <c r="G4" s="87"/>
      <c r="H4" s="87"/>
      <c r="I4" s="93"/>
      <c r="J4" s="18"/>
    </row>
    <row r="5" spans="1:10" ht="12.75">
      <c r="A5" s="94" t="s">
        <v>1</v>
      </c>
      <c r="B5" s="87"/>
      <c r="C5" s="95" t="s">
        <v>88</v>
      </c>
      <c r="D5" s="87"/>
      <c r="E5" s="96" t="s">
        <v>28</v>
      </c>
      <c r="F5" s="96"/>
      <c r="G5" s="87"/>
      <c r="H5" s="96" t="s">
        <v>47</v>
      </c>
      <c r="I5" s="97"/>
      <c r="J5" s="18"/>
    </row>
    <row r="6" spans="1:10" ht="12.75">
      <c r="A6" s="86"/>
      <c r="B6" s="87"/>
      <c r="C6" s="87"/>
      <c r="D6" s="87"/>
      <c r="E6" s="87"/>
      <c r="F6" s="87"/>
      <c r="G6" s="87"/>
      <c r="H6" s="87"/>
      <c r="I6" s="93"/>
      <c r="J6" s="18"/>
    </row>
    <row r="7" spans="1:10" ht="12.75" customHeight="1">
      <c r="A7" s="94" t="s">
        <v>2</v>
      </c>
      <c r="B7" s="87"/>
      <c r="C7" s="95" t="s">
        <v>89</v>
      </c>
      <c r="D7" s="95"/>
      <c r="E7" s="96" t="s">
        <v>29</v>
      </c>
      <c r="F7" s="96"/>
      <c r="G7" s="87"/>
      <c r="H7" s="96" t="s">
        <v>47</v>
      </c>
      <c r="I7" s="97"/>
      <c r="J7" s="18"/>
    </row>
    <row r="8" spans="1:10" ht="12.75">
      <c r="A8" s="86"/>
      <c r="B8" s="87"/>
      <c r="C8" s="95"/>
      <c r="D8" s="95"/>
      <c r="E8" s="87"/>
      <c r="F8" s="87"/>
      <c r="G8" s="87"/>
      <c r="H8" s="87"/>
      <c r="I8" s="93"/>
      <c r="J8" s="18"/>
    </row>
    <row r="9" spans="1:10" ht="12.75">
      <c r="A9" s="94" t="s">
        <v>3</v>
      </c>
      <c r="B9" s="87"/>
      <c r="C9" s="98"/>
      <c r="D9" s="87"/>
      <c r="E9" s="96" t="s">
        <v>30</v>
      </c>
      <c r="F9" s="87"/>
      <c r="G9" s="87"/>
      <c r="H9" s="99" t="s">
        <v>48</v>
      </c>
      <c r="I9" s="97"/>
      <c r="J9" s="18"/>
    </row>
    <row r="10" spans="1:10" ht="12.75">
      <c r="A10" s="86"/>
      <c r="B10" s="87"/>
      <c r="C10" s="87"/>
      <c r="D10" s="87"/>
      <c r="E10" s="87"/>
      <c r="F10" s="87"/>
      <c r="G10" s="87"/>
      <c r="H10" s="87"/>
      <c r="I10" s="93"/>
      <c r="J10" s="18"/>
    </row>
    <row r="11" spans="1:10" ht="12.75">
      <c r="A11" s="94" t="s">
        <v>4</v>
      </c>
      <c r="B11" s="87"/>
      <c r="C11" s="96"/>
      <c r="D11" s="87"/>
      <c r="E11" s="96" t="s">
        <v>31</v>
      </c>
      <c r="F11" s="96"/>
      <c r="G11" s="87"/>
      <c r="H11" s="99" t="s">
        <v>49</v>
      </c>
      <c r="I11" s="102"/>
      <c r="J11" s="18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3"/>
      <c r="J12" s="18"/>
    </row>
    <row r="13" spans="1:9" ht="23.25" customHeight="1">
      <c r="A13" s="104" t="s">
        <v>5</v>
      </c>
      <c r="B13" s="105"/>
      <c r="C13" s="105"/>
      <c r="D13" s="105"/>
      <c r="E13" s="105"/>
      <c r="F13" s="105"/>
      <c r="G13" s="105"/>
      <c r="H13" s="105"/>
      <c r="I13" s="105"/>
    </row>
    <row r="14" spans="1:10" ht="26.25" customHeight="1">
      <c r="A14" s="2" t="s">
        <v>6</v>
      </c>
      <c r="B14" s="106" t="s">
        <v>15</v>
      </c>
      <c r="C14" s="107"/>
      <c r="D14" s="2" t="s">
        <v>18</v>
      </c>
      <c r="E14" s="106" t="s">
        <v>32</v>
      </c>
      <c r="F14" s="107"/>
      <c r="G14" s="2" t="s">
        <v>33</v>
      </c>
      <c r="H14" s="106" t="s">
        <v>50</v>
      </c>
      <c r="I14" s="107"/>
      <c r="J14" s="18"/>
    </row>
    <row r="15" spans="1:10" ht="15" customHeight="1">
      <c r="A15" s="3" t="s">
        <v>7</v>
      </c>
      <c r="B15" s="8" t="s">
        <v>16</v>
      </c>
      <c r="C15" s="12">
        <f>'Položkový rozpočet'!H22:H22</f>
        <v>0</v>
      </c>
      <c r="D15" s="108" t="s">
        <v>19</v>
      </c>
      <c r="E15" s="109"/>
      <c r="F15" s="12">
        <v>0</v>
      </c>
      <c r="G15" s="108" t="s">
        <v>34</v>
      </c>
      <c r="H15" s="109"/>
      <c r="I15" s="12">
        <v>0</v>
      </c>
      <c r="J15" s="18"/>
    </row>
    <row r="16" spans="1:10" ht="15" customHeight="1">
      <c r="A16" s="4"/>
      <c r="B16" s="8"/>
      <c r="C16" s="12"/>
      <c r="D16" s="108" t="s">
        <v>20</v>
      </c>
      <c r="E16" s="109"/>
      <c r="F16" s="12">
        <v>0</v>
      </c>
      <c r="G16" s="108" t="s">
        <v>35</v>
      </c>
      <c r="H16" s="109"/>
      <c r="I16" s="12">
        <v>0</v>
      </c>
      <c r="J16" s="18"/>
    </row>
    <row r="17" spans="1:10" ht="15" customHeight="1">
      <c r="A17" s="3"/>
      <c r="B17" s="8"/>
      <c r="C17" s="12"/>
      <c r="D17" s="108" t="s">
        <v>21</v>
      </c>
      <c r="E17" s="109"/>
      <c r="F17" s="12">
        <v>0</v>
      </c>
      <c r="G17" s="108" t="s">
        <v>36</v>
      </c>
      <c r="H17" s="109"/>
      <c r="I17" s="12">
        <v>0</v>
      </c>
      <c r="J17" s="18"/>
    </row>
    <row r="18" spans="1:10" ht="15" customHeight="1">
      <c r="A18" s="4"/>
      <c r="B18" s="8"/>
      <c r="C18" s="12"/>
      <c r="D18" s="108"/>
      <c r="E18" s="109"/>
      <c r="F18" s="13"/>
      <c r="G18" s="108" t="s">
        <v>37</v>
      </c>
      <c r="H18" s="109"/>
      <c r="I18" s="12">
        <v>0</v>
      </c>
      <c r="J18" s="18"/>
    </row>
    <row r="19" spans="1:10" ht="15" customHeight="1">
      <c r="A19" s="3"/>
      <c r="B19" s="8"/>
      <c r="C19" s="12"/>
      <c r="D19" s="108"/>
      <c r="E19" s="109"/>
      <c r="F19" s="13"/>
      <c r="G19" s="108" t="s">
        <v>38</v>
      </c>
      <c r="H19" s="109"/>
      <c r="I19" s="12">
        <v>0</v>
      </c>
      <c r="J19" s="18"/>
    </row>
    <row r="20" spans="1:10" ht="15" customHeight="1">
      <c r="A20" s="4"/>
      <c r="B20" s="8"/>
      <c r="C20" s="12"/>
      <c r="D20" s="108"/>
      <c r="E20" s="109"/>
      <c r="F20" s="13"/>
      <c r="G20" s="108" t="s">
        <v>39</v>
      </c>
      <c r="H20" s="109"/>
      <c r="I20" s="12">
        <v>0</v>
      </c>
      <c r="J20" s="18"/>
    </row>
    <row r="21" spans="1:10" ht="15" customHeight="1">
      <c r="A21" s="110"/>
      <c r="B21" s="111"/>
      <c r="C21" s="12"/>
      <c r="D21" s="108"/>
      <c r="E21" s="109"/>
      <c r="F21" s="13"/>
      <c r="G21" s="108"/>
      <c r="H21" s="109"/>
      <c r="I21" s="13"/>
      <c r="J21" s="18"/>
    </row>
    <row r="22" spans="1:10" ht="15" customHeight="1">
      <c r="A22" s="110"/>
      <c r="B22" s="111"/>
      <c r="C22" s="12"/>
      <c r="D22" s="108"/>
      <c r="E22" s="109"/>
      <c r="F22" s="13"/>
      <c r="G22" s="108"/>
      <c r="H22" s="109"/>
      <c r="I22" s="13"/>
      <c r="J22" s="18"/>
    </row>
    <row r="23" spans="1:10" ht="16.5" customHeight="1">
      <c r="A23" s="110" t="s">
        <v>8</v>
      </c>
      <c r="B23" s="111"/>
      <c r="C23" s="12">
        <f>SUM(C15:C22)</f>
        <v>0</v>
      </c>
      <c r="D23" s="110" t="s">
        <v>22</v>
      </c>
      <c r="E23" s="111"/>
      <c r="F23" s="12">
        <f>SUM(F15:F22)</f>
        <v>0</v>
      </c>
      <c r="G23" s="110" t="s">
        <v>40</v>
      </c>
      <c r="H23" s="111"/>
      <c r="I23" s="12">
        <f>I15+I16+I17+I18+I19+I20</f>
        <v>0</v>
      </c>
      <c r="J23" s="18"/>
    </row>
    <row r="24" spans="1:10" ht="15" customHeight="1">
      <c r="A24" s="5"/>
      <c r="B24" s="5"/>
      <c r="C24" s="10"/>
      <c r="D24" s="110" t="s">
        <v>23</v>
      </c>
      <c r="E24" s="111"/>
      <c r="F24" s="14">
        <v>0</v>
      </c>
      <c r="G24" s="110" t="s">
        <v>41</v>
      </c>
      <c r="H24" s="111"/>
      <c r="I24" s="12">
        <v>0</v>
      </c>
      <c r="J24" s="18"/>
    </row>
    <row r="25" spans="4:9" ht="15" customHeight="1">
      <c r="D25" s="5"/>
      <c r="E25" s="5"/>
      <c r="F25" s="15"/>
      <c r="G25" s="110" t="s">
        <v>42</v>
      </c>
      <c r="H25" s="111"/>
      <c r="I25" s="17"/>
    </row>
    <row r="26" spans="6:10" ht="15" customHeight="1">
      <c r="F26" s="16"/>
      <c r="G26" s="110" t="s">
        <v>43</v>
      </c>
      <c r="H26" s="111"/>
      <c r="I26" s="12">
        <v>0</v>
      </c>
      <c r="J26" s="18"/>
    </row>
    <row r="27" spans="1:9" ht="12.75">
      <c r="A27" s="1"/>
      <c r="B27" s="1"/>
      <c r="C27" s="1"/>
      <c r="G27" s="5"/>
      <c r="H27" s="5"/>
      <c r="I27" s="5"/>
    </row>
    <row r="28" spans="1:9" ht="15" customHeight="1">
      <c r="A28" s="112" t="s">
        <v>9</v>
      </c>
      <c r="B28" s="113"/>
      <c r="C28" s="20"/>
      <c r="D28" s="11"/>
      <c r="E28" s="1"/>
      <c r="F28" s="1"/>
      <c r="G28" s="1"/>
      <c r="H28" s="1"/>
      <c r="I28" s="1"/>
    </row>
    <row r="29" spans="1:10" ht="15" customHeight="1">
      <c r="A29" s="112" t="s">
        <v>10</v>
      </c>
      <c r="B29" s="113"/>
      <c r="C29" s="20"/>
      <c r="D29" s="112" t="s">
        <v>24</v>
      </c>
      <c r="E29" s="113"/>
      <c r="F29" s="20">
        <f>ROUND(C29*(15/100),2)</f>
        <v>0</v>
      </c>
      <c r="G29" s="112" t="s">
        <v>44</v>
      </c>
      <c r="H29" s="113"/>
      <c r="I29" s="20">
        <f>C23+I23</f>
        <v>0</v>
      </c>
      <c r="J29" s="18"/>
    </row>
    <row r="30" spans="1:10" ht="15" customHeight="1">
      <c r="A30" s="112" t="s">
        <v>11</v>
      </c>
      <c r="B30" s="113"/>
      <c r="C30" s="20">
        <f>I29</f>
        <v>0</v>
      </c>
      <c r="D30" s="112" t="s">
        <v>25</v>
      </c>
      <c r="E30" s="113"/>
      <c r="F30" s="20">
        <f>ROUND(C30*(21/100),2)</f>
        <v>0</v>
      </c>
      <c r="G30" s="112" t="s">
        <v>45</v>
      </c>
      <c r="H30" s="113"/>
      <c r="I30" s="20">
        <f>SUM(F29:F30)+I29</f>
        <v>0</v>
      </c>
      <c r="J30" s="18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10" ht="14.25" customHeight="1">
      <c r="A32" s="114" t="s">
        <v>12</v>
      </c>
      <c r="B32" s="115"/>
      <c r="C32" s="116"/>
      <c r="D32" s="114" t="s">
        <v>26</v>
      </c>
      <c r="E32" s="115"/>
      <c r="F32" s="116"/>
      <c r="G32" s="114" t="s">
        <v>46</v>
      </c>
      <c r="H32" s="115"/>
      <c r="I32" s="116"/>
      <c r="J32" s="19"/>
    </row>
    <row r="33" spans="1:10" ht="14.25" customHeight="1">
      <c r="A33" s="117"/>
      <c r="B33" s="118"/>
      <c r="C33" s="119"/>
      <c r="D33" s="117"/>
      <c r="E33" s="118"/>
      <c r="F33" s="119"/>
      <c r="G33" s="117"/>
      <c r="H33" s="118"/>
      <c r="I33" s="119"/>
      <c r="J33" s="19"/>
    </row>
    <row r="34" spans="1:10" ht="14.25" customHeight="1">
      <c r="A34" s="117"/>
      <c r="B34" s="118"/>
      <c r="C34" s="119"/>
      <c r="D34" s="117"/>
      <c r="E34" s="118"/>
      <c r="F34" s="119"/>
      <c r="G34" s="117"/>
      <c r="H34" s="118"/>
      <c r="I34" s="119"/>
      <c r="J34" s="19"/>
    </row>
    <row r="35" spans="1:10" ht="14.25" customHeight="1">
      <c r="A35" s="117"/>
      <c r="B35" s="118"/>
      <c r="C35" s="119"/>
      <c r="D35" s="117"/>
      <c r="E35" s="118"/>
      <c r="F35" s="119"/>
      <c r="G35" s="117"/>
      <c r="H35" s="118"/>
      <c r="I35" s="119"/>
      <c r="J35" s="19"/>
    </row>
    <row r="36" spans="1:10" ht="14.25" customHeight="1">
      <c r="A36" s="120" t="s">
        <v>13</v>
      </c>
      <c r="B36" s="121"/>
      <c r="C36" s="122"/>
      <c r="D36" s="120" t="s">
        <v>13</v>
      </c>
      <c r="E36" s="121"/>
      <c r="F36" s="122"/>
      <c r="G36" s="120" t="s">
        <v>13</v>
      </c>
      <c r="H36" s="121"/>
      <c r="I36" s="122"/>
      <c r="J36" s="19"/>
    </row>
    <row r="37" spans="1:9" ht="11.25" customHeight="1">
      <c r="A37" s="7" t="s">
        <v>14</v>
      </c>
      <c r="B37" s="9"/>
      <c r="C37" s="9"/>
      <c r="D37" s="9"/>
      <c r="E37" s="9"/>
      <c r="F37" s="9"/>
      <c r="G37" s="9"/>
      <c r="H37" s="9"/>
      <c r="I37" s="9"/>
    </row>
    <row r="38" spans="1:9" ht="12.75">
      <c r="A38" s="96"/>
      <c r="B38" s="87"/>
      <c r="C38" s="87"/>
      <c r="D38" s="87"/>
      <c r="E38" s="87"/>
      <c r="F38" s="87"/>
      <c r="G38" s="87"/>
      <c r="H38" s="87"/>
      <c r="I38" s="87"/>
    </row>
  </sheetData>
  <sheetProtection/>
  <mergeCells count="83">
    <mergeCell ref="A38:I38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0:B30"/>
    <mergeCell ref="D30:E30"/>
    <mergeCell ref="G30:H30"/>
    <mergeCell ref="A32:C32"/>
    <mergeCell ref="D32:F32"/>
    <mergeCell ref="G32:I32"/>
    <mergeCell ref="D24:E24"/>
    <mergeCell ref="G24:H24"/>
    <mergeCell ref="G25:H25"/>
    <mergeCell ref="G26:H26"/>
    <mergeCell ref="A28:B28"/>
    <mergeCell ref="A29:B29"/>
    <mergeCell ref="D29:E29"/>
    <mergeCell ref="G29:H29"/>
    <mergeCell ref="A22:B22"/>
    <mergeCell ref="D22:E22"/>
    <mergeCell ref="G22:H22"/>
    <mergeCell ref="A23:B23"/>
    <mergeCell ref="D23:E23"/>
    <mergeCell ref="G23:H23"/>
    <mergeCell ref="D19:E19"/>
    <mergeCell ref="G19:H19"/>
    <mergeCell ref="D20:E20"/>
    <mergeCell ref="G20:H20"/>
    <mergeCell ref="A21:B21"/>
    <mergeCell ref="D21:E21"/>
    <mergeCell ref="G21:H21"/>
    <mergeCell ref="D16:E16"/>
    <mergeCell ref="G16:H16"/>
    <mergeCell ref="D17:E17"/>
    <mergeCell ref="G17:H17"/>
    <mergeCell ref="D18:E18"/>
    <mergeCell ref="G18:H18"/>
    <mergeCell ref="A13:I13"/>
    <mergeCell ref="B14:C14"/>
    <mergeCell ref="E14:F14"/>
    <mergeCell ref="H14:I14"/>
    <mergeCell ref="D15:E15"/>
    <mergeCell ref="G15:H15"/>
    <mergeCell ref="A11:B12"/>
    <mergeCell ref="C11:D12"/>
    <mergeCell ref="E11:E12"/>
    <mergeCell ref="F11:G12"/>
    <mergeCell ref="H11:H12"/>
    <mergeCell ref="I11:I12"/>
    <mergeCell ref="A9:B10"/>
    <mergeCell ref="C9:D10"/>
    <mergeCell ref="E9:E10"/>
    <mergeCell ref="F9:G10"/>
    <mergeCell ref="H9:H10"/>
    <mergeCell ref="I9:I10"/>
    <mergeCell ref="A7:B8"/>
    <mergeCell ref="C7:D8"/>
    <mergeCell ref="E7:E8"/>
    <mergeCell ref="F7:G8"/>
    <mergeCell ref="H7:H8"/>
    <mergeCell ref="I7:I8"/>
    <mergeCell ref="A5:B6"/>
    <mergeCell ref="C5:D6"/>
    <mergeCell ref="E5:E6"/>
    <mergeCell ref="F5:G6"/>
    <mergeCell ref="H5:H6"/>
    <mergeCell ref="I5:I6"/>
    <mergeCell ref="C2:I2"/>
    <mergeCell ref="A3:B4"/>
    <mergeCell ref="C3:D4"/>
    <mergeCell ref="E3:E4"/>
    <mergeCell ref="F3:G4"/>
    <mergeCell ref="H3:H4"/>
    <mergeCell ref="I3:I4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4">
      <selection activeCell="D16" sqref="D1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37.7109375" style="0" customWidth="1"/>
    <col min="5" max="5" width="4.28125" style="0" customWidth="1"/>
    <col min="6" max="6" width="12.8515625" style="0" customWidth="1"/>
    <col min="7" max="7" width="12.00390625" style="0" customWidth="1"/>
    <col min="8" max="8" width="14.28125" style="0" customWidth="1"/>
    <col min="9" max="9" width="31.28125" style="0" customWidth="1"/>
  </cols>
  <sheetData>
    <row r="1" ht="12.75">
      <c r="A1" t="s">
        <v>92</v>
      </c>
    </row>
    <row r="2" spans="1:9" ht="72.75" customHeight="1">
      <c r="A2" s="123" t="s">
        <v>91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84" t="s">
        <v>0</v>
      </c>
      <c r="B3" s="85"/>
      <c r="C3" s="85"/>
      <c r="D3" s="88" t="s">
        <v>63</v>
      </c>
      <c r="E3" s="126" t="s">
        <v>53</v>
      </c>
      <c r="F3" s="127"/>
      <c r="G3" s="129"/>
      <c r="H3" s="90" t="s">
        <v>27</v>
      </c>
      <c r="I3" s="130" t="s">
        <v>90</v>
      </c>
    </row>
    <row r="4" spans="1:9" ht="12.75">
      <c r="A4" s="86"/>
      <c r="B4" s="87"/>
      <c r="C4" s="87"/>
      <c r="D4" s="125"/>
      <c r="E4" s="128"/>
      <c r="F4" s="128"/>
      <c r="G4" s="87"/>
      <c r="H4" s="87"/>
      <c r="I4" s="93"/>
    </row>
    <row r="5" spans="1:9" ht="12.75">
      <c r="A5" s="94" t="s">
        <v>1</v>
      </c>
      <c r="B5" s="87"/>
      <c r="C5" s="87"/>
      <c r="D5" s="95" t="s">
        <v>88</v>
      </c>
      <c r="E5" s="99" t="s">
        <v>3</v>
      </c>
      <c r="F5" s="87"/>
      <c r="G5" s="98"/>
      <c r="H5" s="96" t="s">
        <v>29</v>
      </c>
      <c r="I5" s="93"/>
    </row>
    <row r="6" spans="1:9" ht="12.75">
      <c r="A6" s="86"/>
      <c r="B6" s="87"/>
      <c r="C6" s="87"/>
      <c r="D6" s="87"/>
      <c r="E6" s="87"/>
      <c r="F6" s="87"/>
      <c r="G6" s="87"/>
      <c r="H6" s="96"/>
      <c r="I6" s="93"/>
    </row>
    <row r="7" spans="1:9" ht="12.75">
      <c r="A7" s="94" t="s">
        <v>64</v>
      </c>
      <c r="B7" s="87"/>
      <c r="C7" s="87"/>
      <c r="D7" s="95" t="s">
        <v>89</v>
      </c>
      <c r="E7" s="99" t="s">
        <v>30</v>
      </c>
      <c r="F7" s="87"/>
      <c r="G7" s="134"/>
      <c r="H7" s="96" t="s">
        <v>31</v>
      </c>
      <c r="I7" s="93"/>
    </row>
    <row r="8" spans="1:9" ht="26.25" customHeight="1" thickBot="1">
      <c r="A8" s="86"/>
      <c r="B8" s="87"/>
      <c r="C8" s="87"/>
      <c r="D8" s="87"/>
      <c r="E8" s="87"/>
      <c r="F8" s="87"/>
      <c r="G8" s="87"/>
      <c r="H8" s="133"/>
      <c r="I8" s="93"/>
    </row>
    <row r="9" spans="1:9" ht="26.25" customHeight="1" thickBot="1">
      <c r="A9" s="27" t="s">
        <v>54</v>
      </c>
      <c r="B9" s="28" t="s">
        <v>51</v>
      </c>
      <c r="C9" s="28" t="s">
        <v>60</v>
      </c>
      <c r="D9" s="28" t="s">
        <v>52</v>
      </c>
      <c r="E9" s="29" t="s">
        <v>61</v>
      </c>
      <c r="F9" s="28" t="s">
        <v>62</v>
      </c>
      <c r="G9" s="30" t="s">
        <v>65</v>
      </c>
      <c r="H9" s="81" t="s">
        <v>66</v>
      </c>
      <c r="I9" s="31" t="s">
        <v>67</v>
      </c>
    </row>
    <row r="10" spans="1:9" ht="27.75" customHeight="1">
      <c r="A10" s="71"/>
      <c r="B10" s="72"/>
      <c r="C10" s="73" t="s">
        <v>68</v>
      </c>
      <c r="D10" s="131" t="s">
        <v>69</v>
      </c>
      <c r="E10" s="132"/>
      <c r="F10" s="132"/>
      <c r="G10" s="132"/>
      <c r="H10" s="78">
        <f>H11++H15+H17</f>
        <v>0</v>
      </c>
      <c r="I10" s="74"/>
    </row>
    <row r="11" spans="1:9" ht="92.25">
      <c r="A11" s="37" t="s">
        <v>55</v>
      </c>
      <c r="B11" s="38"/>
      <c r="C11" s="39" t="s">
        <v>70</v>
      </c>
      <c r="D11" s="135" t="s">
        <v>94</v>
      </c>
      <c r="E11" s="39" t="s">
        <v>71</v>
      </c>
      <c r="F11" s="41">
        <f>F12+F13+F14</f>
        <v>1243.8700000000001</v>
      </c>
      <c r="G11" s="64"/>
      <c r="H11" s="62">
        <f>F11*G11</f>
        <v>0</v>
      </c>
      <c r="I11" s="42"/>
    </row>
    <row r="12" spans="1:9" ht="15">
      <c r="A12" s="52"/>
      <c r="B12" s="21"/>
      <c r="C12" s="32"/>
      <c r="D12" s="34" t="s">
        <v>73</v>
      </c>
      <c r="E12" s="35" t="s">
        <v>76</v>
      </c>
      <c r="F12" s="36">
        <v>56.25</v>
      </c>
      <c r="G12" s="22"/>
      <c r="H12" s="33"/>
      <c r="I12" s="53"/>
    </row>
    <row r="13" spans="1:9" ht="15">
      <c r="A13" s="52"/>
      <c r="B13" s="21"/>
      <c r="C13" s="32"/>
      <c r="D13" s="34" t="s">
        <v>74</v>
      </c>
      <c r="E13" s="35" t="s">
        <v>76</v>
      </c>
      <c r="F13" s="36">
        <v>297.54</v>
      </c>
      <c r="G13" s="22"/>
      <c r="H13" s="33"/>
      <c r="I13" s="53"/>
    </row>
    <row r="14" spans="1:9" ht="15">
      <c r="A14" s="54"/>
      <c r="B14" s="24"/>
      <c r="C14" s="55"/>
      <c r="D14" s="56" t="s">
        <v>75</v>
      </c>
      <c r="E14" s="57" t="s">
        <v>76</v>
      </c>
      <c r="F14" s="58">
        <v>890.08</v>
      </c>
      <c r="G14" s="25"/>
      <c r="H14" s="59"/>
      <c r="I14" s="60"/>
    </row>
    <row r="15" spans="1:9" ht="52.5">
      <c r="A15" s="37" t="s">
        <v>56</v>
      </c>
      <c r="B15" s="38"/>
      <c r="C15" s="38" t="s">
        <v>93</v>
      </c>
      <c r="D15" s="135" t="s">
        <v>95</v>
      </c>
      <c r="E15" s="38" t="s">
        <v>71</v>
      </c>
      <c r="F15" s="136">
        <f>F16</f>
        <v>2989.13</v>
      </c>
      <c r="G15" s="64"/>
      <c r="H15" s="62">
        <f>F15*G15</f>
        <v>0</v>
      </c>
      <c r="I15" s="42"/>
    </row>
    <row r="16" spans="1:9" ht="15">
      <c r="A16" s="43"/>
      <c r="B16" s="44"/>
      <c r="C16" s="45"/>
      <c r="D16" s="46" t="s">
        <v>72</v>
      </c>
      <c r="E16" s="47" t="s">
        <v>76</v>
      </c>
      <c r="F16" s="48">
        <v>2989.13</v>
      </c>
      <c r="G16" s="49"/>
      <c r="H16" s="50"/>
      <c r="I16" s="51"/>
    </row>
    <row r="17" spans="1:9" ht="26.25">
      <c r="A17" s="37" t="s">
        <v>57</v>
      </c>
      <c r="B17" s="38"/>
      <c r="C17" s="39" t="s">
        <v>78</v>
      </c>
      <c r="D17" s="40" t="s">
        <v>79</v>
      </c>
      <c r="E17" s="39" t="s">
        <v>80</v>
      </c>
      <c r="F17" s="41">
        <v>1</v>
      </c>
      <c r="G17" s="64"/>
      <c r="H17" s="62">
        <f>F17*G17</f>
        <v>0</v>
      </c>
      <c r="I17" s="63"/>
    </row>
    <row r="18" spans="1:9" ht="12.75">
      <c r="A18" s="65"/>
      <c r="B18" s="66"/>
      <c r="C18" s="67" t="s">
        <v>59</v>
      </c>
      <c r="D18" s="68" t="s">
        <v>81</v>
      </c>
      <c r="E18" s="67"/>
      <c r="F18" s="69"/>
      <c r="G18" s="69"/>
      <c r="H18" s="79">
        <f>H19</f>
        <v>0</v>
      </c>
      <c r="I18" s="70"/>
    </row>
    <row r="19" spans="1:9" ht="26.25">
      <c r="A19" s="55" t="s">
        <v>57</v>
      </c>
      <c r="B19" s="24"/>
      <c r="C19" s="55" t="s">
        <v>82</v>
      </c>
      <c r="D19" s="76" t="s">
        <v>83</v>
      </c>
      <c r="E19" s="39" t="s">
        <v>71</v>
      </c>
      <c r="F19" s="25">
        <f>F11+F15</f>
        <v>4233</v>
      </c>
      <c r="G19" s="77"/>
      <c r="H19" s="62">
        <f>F19*G19</f>
        <v>0</v>
      </c>
      <c r="I19" s="75" t="s">
        <v>77</v>
      </c>
    </row>
    <row r="20" spans="1:9" ht="12.75">
      <c r="A20" s="65"/>
      <c r="B20" s="66"/>
      <c r="C20" s="67" t="s">
        <v>84</v>
      </c>
      <c r="D20" s="67" t="s">
        <v>85</v>
      </c>
      <c r="E20" s="66"/>
      <c r="F20" s="69"/>
      <c r="G20" s="69"/>
      <c r="H20" s="79">
        <f>H21</f>
        <v>0</v>
      </c>
      <c r="I20" s="70"/>
    </row>
    <row r="21" spans="1:9" ht="52.5">
      <c r="A21" s="61" t="s">
        <v>58</v>
      </c>
      <c r="B21" s="38"/>
      <c r="C21" s="39" t="s">
        <v>86</v>
      </c>
      <c r="D21" s="40" t="s">
        <v>87</v>
      </c>
      <c r="E21" s="39" t="s">
        <v>71</v>
      </c>
      <c r="F21" s="41">
        <v>30</v>
      </c>
      <c r="G21" s="64"/>
      <c r="H21" s="62">
        <f>G21*F21</f>
        <v>0</v>
      </c>
      <c r="I21" s="42"/>
    </row>
    <row r="22" spans="1:9" ht="12.75">
      <c r="A22" s="21"/>
      <c r="B22" s="21"/>
      <c r="C22" s="21"/>
      <c r="D22" s="21"/>
      <c r="E22" s="21"/>
      <c r="F22" s="22"/>
      <c r="G22" s="22"/>
      <c r="H22" s="80">
        <f>H10+H18+H20</f>
        <v>0</v>
      </c>
      <c r="I22" s="23"/>
    </row>
  </sheetData>
  <sheetProtection/>
  <mergeCells count="20">
    <mergeCell ref="D10:G10"/>
    <mergeCell ref="H7:H8"/>
    <mergeCell ref="A7:C8"/>
    <mergeCell ref="D7:D8"/>
    <mergeCell ref="E7:F8"/>
    <mergeCell ref="G7:G8"/>
    <mergeCell ref="I7:I8"/>
    <mergeCell ref="A5:C6"/>
    <mergeCell ref="D5:D6"/>
    <mergeCell ref="E5:F6"/>
    <mergeCell ref="G5:G6"/>
    <mergeCell ref="H5:H6"/>
    <mergeCell ref="I5:I6"/>
    <mergeCell ref="A2:I2"/>
    <mergeCell ref="A3:C4"/>
    <mergeCell ref="D3:D4"/>
    <mergeCell ref="E3:F4"/>
    <mergeCell ref="G3:G4"/>
    <mergeCell ref="H3:H4"/>
    <mergeCell ref="I3:I4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Smluvní Vztahy</dc:creator>
  <cp:keywords/>
  <dc:description/>
  <cp:lastModifiedBy>Veronika Jelínková</cp:lastModifiedBy>
  <dcterms:created xsi:type="dcterms:W3CDTF">2019-06-05T10:58:07Z</dcterms:created>
  <dcterms:modified xsi:type="dcterms:W3CDTF">2019-06-27T08:38:39Z</dcterms:modified>
  <cp:category/>
  <cp:version/>
  <cp:contentType/>
  <cp:contentStatus/>
</cp:coreProperties>
</file>